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09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OICE_16_974FA576_32C1D314_104D\"/>
    </mc:Choice>
  </mc:AlternateContent>
  <xr:revisionPtr revIDLastSave="0" documentId="8_{6A5E84CC-4D96-4495-BB38-249347F4F0D7}" xr6:coauthVersionLast="45" xr6:coauthVersionMax="45" xr10:uidLastSave="{00000000-0000-0000-0000-000000000000}"/>
  <bookViews>
    <workbookView xWindow="-120" yWindow="-120" windowWidth="15600" windowHeight="11760" tabRatio="500" firstSheet="1" activeTab="1" xr2:uid="{00000000-000D-0000-FFFF-FFFF00000000}"/>
  </bookViews>
  <sheets>
    <sheet name="Revisions" sheetId="2" r:id="rId1"/>
    <sheet name="Bridle Table" sheetId="1" r:id="rId2"/>
  </sheets>
  <calcPr calcId="191028" iterate="1" calcCompleted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1" l="1"/>
  <c r="E38" i="1"/>
  <c r="E52" i="1"/>
  <c r="E34" i="1"/>
  <c r="E18" i="1"/>
  <c r="E47" i="1"/>
  <c r="E30" i="1"/>
  <c r="E14" i="1"/>
  <c r="E42" i="1"/>
  <c r="E26" i="1"/>
</calcChain>
</file>

<file path=xl/sharedStrings.xml><?xml version="1.0" encoding="utf-8"?>
<sst xmlns="http://schemas.openxmlformats.org/spreadsheetml/2006/main" count="309" uniqueCount="168">
  <si>
    <t>BaseL second Load test</t>
  </si>
  <si>
    <t>Revision1</t>
  </si>
  <si>
    <t>Load test 2</t>
  </si>
  <si>
    <t>Rev2</t>
  </si>
  <si>
    <t>DC60 on stabi mid lines</t>
  </si>
  <si>
    <t>Rev3</t>
  </si>
  <si>
    <t>correct D line naming, and BR1 length to 4632</t>
  </si>
  <si>
    <t>Rev4</t>
  </si>
  <si>
    <t>production</t>
  </si>
  <si>
    <t>Rev5</t>
  </si>
  <si>
    <t>adjust check sheet to BGD calculation method</t>
  </si>
  <si>
    <t>Bridle Dimensions</t>
  </si>
  <si>
    <t>BGD</t>
  </si>
  <si>
    <t>Manual Checksheet</t>
  </si>
  <si>
    <t>A</t>
  </si>
  <si>
    <t>B</t>
  </si>
  <si>
    <t>C</t>
  </si>
  <si>
    <t>D</t>
  </si>
  <si>
    <t>K</t>
  </si>
  <si>
    <t>NOTE: ALL DC60 and DC100 should have a line inserted inone end ( lower end) of the line and the sticthing should be made in yellow to indicate where the insert has been used.</t>
  </si>
  <si>
    <t>Bridle lengths</t>
  </si>
  <si>
    <t>Bridle materials</t>
  </si>
  <si>
    <t>Bridle names</t>
  </si>
  <si>
    <t>Rib</t>
  </si>
  <si>
    <t>A - LINES</t>
  </si>
  <si>
    <t>Checking</t>
  </si>
  <si>
    <t>DC100 white</t>
  </si>
  <si>
    <t>a1</t>
  </si>
  <si>
    <t>TSL190 red</t>
  </si>
  <si>
    <t>TSL280 red</t>
  </si>
  <si>
    <t>a2</t>
  </si>
  <si>
    <t>1A1</t>
  </si>
  <si>
    <t>AR1</t>
  </si>
  <si>
    <t>a3</t>
  </si>
  <si>
    <t>a4</t>
  </si>
  <si>
    <t>1A2</t>
  </si>
  <si>
    <t>DC60 white</t>
  </si>
  <si>
    <t>a5</t>
  </si>
  <si>
    <t>TSL140 red</t>
  </si>
  <si>
    <t>a6</t>
  </si>
  <si>
    <t>1A3</t>
  </si>
  <si>
    <t>AR2</t>
  </si>
  <si>
    <t>a7</t>
  </si>
  <si>
    <t>a8</t>
  </si>
  <si>
    <t>1A4</t>
  </si>
  <si>
    <t>a9</t>
  </si>
  <si>
    <t>TSL220 red</t>
  </si>
  <si>
    <t>a10</t>
  </si>
  <si>
    <t>1A5</t>
  </si>
  <si>
    <t>AR3</t>
  </si>
  <si>
    <t>a11</t>
  </si>
  <si>
    <t>a12</t>
  </si>
  <si>
    <t>1A6</t>
  </si>
  <si>
    <t>a13</t>
  </si>
  <si>
    <t>a14</t>
  </si>
  <si>
    <t>1A7</t>
  </si>
  <si>
    <t>B - LINES</t>
  </si>
  <si>
    <t>b1</t>
  </si>
  <si>
    <t>TSL190 blue</t>
  </si>
  <si>
    <t>TSL280 blue</t>
  </si>
  <si>
    <t>b2</t>
  </si>
  <si>
    <t>1B1</t>
  </si>
  <si>
    <t>BR1</t>
  </si>
  <si>
    <t>b3</t>
  </si>
  <si>
    <t>b4</t>
  </si>
  <si>
    <t>1B2</t>
  </si>
  <si>
    <t>b5</t>
  </si>
  <si>
    <t>TSL140 blue</t>
  </si>
  <si>
    <t>b6</t>
  </si>
  <si>
    <t>1B3</t>
  </si>
  <si>
    <t>BR2</t>
  </si>
  <si>
    <t>b7</t>
  </si>
  <si>
    <t>b8</t>
  </si>
  <si>
    <t>1B4</t>
  </si>
  <si>
    <t>b9</t>
  </si>
  <si>
    <t>b10</t>
  </si>
  <si>
    <t>1B5</t>
  </si>
  <si>
    <t>BR3</t>
  </si>
  <si>
    <t>b11</t>
  </si>
  <si>
    <t>b12</t>
  </si>
  <si>
    <t>1B6</t>
  </si>
  <si>
    <t>b13</t>
  </si>
  <si>
    <t>TSL140 green</t>
  </si>
  <si>
    <t>b14</t>
  </si>
  <si>
    <t>1B7</t>
  </si>
  <si>
    <t>BR4</t>
  </si>
  <si>
    <t>C - LINES</t>
  </si>
  <si>
    <t>c1</t>
  </si>
  <si>
    <t>TSL220 green</t>
  </si>
  <si>
    <t>c2</t>
  </si>
  <si>
    <t>1C1</t>
  </si>
  <si>
    <t>CR1</t>
  </si>
  <si>
    <t>c3</t>
  </si>
  <si>
    <t>c4</t>
  </si>
  <si>
    <t>1C2</t>
  </si>
  <si>
    <t>c5</t>
  </si>
  <si>
    <t>c6</t>
  </si>
  <si>
    <t>1C3</t>
  </si>
  <si>
    <t>c7</t>
  </si>
  <si>
    <t>CR2</t>
  </si>
  <si>
    <t>c8</t>
  </si>
  <si>
    <t>c9</t>
  </si>
  <si>
    <t>1C4</t>
  </si>
  <si>
    <t>c10</t>
  </si>
  <si>
    <t>c11</t>
  </si>
  <si>
    <t>c12</t>
  </si>
  <si>
    <t>1C5</t>
  </si>
  <si>
    <t>CR3</t>
  </si>
  <si>
    <t>c13</t>
  </si>
  <si>
    <t>c14</t>
  </si>
  <si>
    <t>1C6</t>
  </si>
  <si>
    <t>c15</t>
  </si>
  <si>
    <t>c16</t>
  </si>
  <si>
    <t>1C7</t>
  </si>
  <si>
    <t>D - LINES</t>
  </si>
  <si>
    <t>d1</t>
  </si>
  <si>
    <t>d2</t>
  </si>
  <si>
    <t>d3</t>
  </si>
  <si>
    <t>d4</t>
  </si>
  <si>
    <t>d5</t>
  </si>
  <si>
    <t>d6</t>
  </si>
  <si>
    <t>d7</t>
  </si>
  <si>
    <t>d8</t>
  </si>
  <si>
    <t>BR - LINES</t>
  </si>
  <si>
    <t>r 2</t>
  </si>
  <si>
    <t>DSL70 yellow</t>
  </si>
  <si>
    <t>k1</t>
  </si>
  <si>
    <t>KU1</t>
  </si>
  <si>
    <t>r 4</t>
  </si>
  <si>
    <t>k2</t>
  </si>
  <si>
    <t>KL1</t>
  </si>
  <si>
    <t>r 6</t>
  </si>
  <si>
    <t>k3</t>
  </si>
  <si>
    <t>KU2</t>
  </si>
  <si>
    <t>r 8</t>
  </si>
  <si>
    <t>k4</t>
  </si>
  <si>
    <t>r 10</t>
  </si>
  <si>
    <t>k5</t>
  </si>
  <si>
    <t>KU3</t>
  </si>
  <si>
    <t>r 12</t>
  </si>
  <si>
    <t>DFL115 yellow</t>
  </si>
  <si>
    <t>k6</t>
  </si>
  <si>
    <t>KM1</t>
  </si>
  <si>
    <t>SL up</t>
  </si>
  <si>
    <t>SL down</t>
  </si>
  <si>
    <t>r 14</t>
  </si>
  <si>
    <t>k7</t>
  </si>
  <si>
    <t>KU4</t>
  </si>
  <si>
    <t>r 16</t>
  </si>
  <si>
    <t>k8</t>
  </si>
  <si>
    <t>KL2</t>
  </si>
  <si>
    <t>r 18</t>
  </si>
  <si>
    <t>k9</t>
  </si>
  <si>
    <t>KU5</t>
  </si>
  <si>
    <t>r 20</t>
  </si>
  <si>
    <t>k10</t>
  </si>
  <si>
    <t>KM2</t>
  </si>
  <si>
    <t>r 21.5</t>
  </si>
  <si>
    <t>k11</t>
  </si>
  <si>
    <t>r 23</t>
  </si>
  <si>
    <t>k12</t>
  </si>
  <si>
    <t>KU6</t>
  </si>
  <si>
    <t>WORKS THE BEST</t>
  </si>
  <si>
    <t>SUM OF LINES</t>
  </si>
  <si>
    <t>Design AoA</t>
  </si>
  <si>
    <t>Side</t>
  </si>
  <si>
    <t>Vent+Lower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</si>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</sst>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Arial"/>
      <family val="2"/>
    </font>
    <font>
      <b/>
      <sz val="11"/>
      <color indexed="8"/>
      <name val="Calibri"/>
    </font>
    <font>
      <sz val="11"/>
      <color indexed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4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2" borderId="3" xfId="0" applyFill="1" applyBorder="1"/>
    <xf numFmtId="0" fontId="0" fillId="2" borderId="5" xfId="0" applyFill="1" applyBorder="1"/>
    <xf numFmtId="0" fontId="0" fillId="3" borderId="3" xfId="0" applyFill="1" applyBorder="1"/>
    <xf numFmtId="0" fontId="0" fillId="3" borderId="5" xfId="0" applyFill="1" applyBorder="1"/>
    <xf numFmtId="0" fontId="0" fillId="4" borderId="3" xfId="0" applyFill="1" applyBorder="1"/>
    <xf numFmtId="0" fontId="0" fillId="4" borderId="5" xfId="0" applyFill="1" applyBorder="1"/>
    <xf numFmtId="0" fontId="0" fillId="0" borderId="6" xfId="0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4" borderId="7" xfId="0" applyFill="1" applyBorder="1"/>
    <xf numFmtId="0" fontId="0" fillId="4" borderId="9" xfId="0" applyFill="1" applyBorder="1"/>
    <xf numFmtId="0" fontId="0" fillId="5" borderId="3" xfId="0" applyFont="1" applyFill="1" applyBorder="1"/>
    <xf numFmtId="0" fontId="0" fillId="5" borderId="5" xfId="0" applyFont="1" applyFill="1" applyBorder="1"/>
    <xf numFmtId="14" fontId="0" fillId="0" borderId="0" xfId="0" applyNumberFormat="1"/>
    <xf numFmtId="0" fontId="1" fillId="0" borderId="10" xfId="0" applyFont="1" applyBorder="1"/>
    <xf numFmtId="1" fontId="0" fillId="0" borderId="0" xfId="0" applyNumberFormat="1" applyBorder="1"/>
    <xf numFmtId="0" fontId="2" fillId="0" borderId="4" xfId="0" applyFont="1" applyBorder="1"/>
    <xf numFmtId="1" fontId="0" fillId="0" borderId="0" xfId="0" applyNumberFormat="1"/>
    <xf numFmtId="0" fontId="0" fillId="0" borderId="5" xfId="0" applyFont="1" applyBorder="1" applyAlignment="1">
      <alignment horizontal="center"/>
    </xf>
    <xf numFmtId="0" fontId="0" fillId="0" borderId="3" xfId="0" applyFont="1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workbookViewId="0">
      <selection activeCell="D13" sqref="D13"/>
    </sheetView>
  </sheetViews>
  <sheetFormatPr defaultColWidth="11" defaultRowHeight="14.25"/>
  <sheetData>
    <row r="1" spans="1:3">
      <c r="A1" t="s">
        <v>0</v>
      </c>
    </row>
    <row r="2" spans="1:3">
      <c r="A2" t="s">
        <v>1</v>
      </c>
      <c r="B2" s="24">
        <v>42051</v>
      </c>
      <c r="C2" t="s">
        <v>2</v>
      </c>
    </row>
    <row r="3" spans="1:3">
      <c r="A3" t="s">
        <v>3</v>
      </c>
      <c r="B3" s="24">
        <v>42074</v>
      </c>
      <c r="C3" t="s">
        <v>4</v>
      </c>
    </row>
    <row r="4" spans="1:3">
      <c r="A4" t="s">
        <v>5</v>
      </c>
      <c r="B4" s="24">
        <v>42349</v>
      </c>
      <c r="C4" t="s">
        <v>6</v>
      </c>
    </row>
    <row r="5" spans="1:3">
      <c r="A5" t="s">
        <v>7</v>
      </c>
      <c r="B5" s="24">
        <v>42444</v>
      </c>
      <c r="C5" t="s">
        <v>8</v>
      </c>
    </row>
    <row r="6" spans="1:3">
      <c r="A6" t="s">
        <v>9</v>
      </c>
      <c r="B6" s="24">
        <v>42492</v>
      </c>
      <c r="C6" t="s">
        <v>10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69"/>
  <sheetViews>
    <sheetView tabSelected="1" topLeftCell="G10" zoomScale="125" zoomScaleNormal="125" workbookViewId="0">
      <selection activeCell="O27" sqref="O27"/>
    </sheetView>
  </sheetViews>
  <sheetFormatPr defaultColWidth="6.75" defaultRowHeight="14.25"/>
  <cols>
    <col min="13" max="13" width="11.75" customWidth="1"/>
    <col min="14" max="14" width="11.375" customWidth="1"/>
    <col min="15" max="15" width="11.75" customWidth="1"/>
    <col min="16" max="16" width="11.125" customWidth="1"/>
    <col min="17" max="17" width="12.375" customWidth="1"/>
    <col min="18" max="18" width="11.25" customWidth="1"/>
  </cols>
  <sheetData>
    <row r="1" spans="1:43">
      <c r="A1" t="s">
        <v>11</v>
      </c>
      <c r="AD1" t="s">
        <v>12</v>
      </c>
      <c r="AE1" t="s">
        <v>13</v>
      </c>
    </row>
    <row r="2" spans="1:43">
      <c r="AE2" t="s">
        <v>9</v>
      </c>
    </row>
    <row r="3" spans="1:43">
      <c r="AE3" t="s">
        <v>14</v>
      </c>
      <c r="AF3" t="s">
        <v>15</v>
      </c>
      <c r="AG3" t="s">
        <v>16</v>
      </c>
      <c r="AH3" t="s">
        <v>17</v>
      </c>
      <c r="AI3" t="s">
        <v>18</v>
      </c>
    </row>
    <row r="4" spans="1:43">
      <c r="A4" t="s">
        <v>19</v>
      </c>
      <c r="AD4">
        <v>1</v>
      </c>
      <c r="AE4">
        <v>7181</v>
      </c>
      <c r="AF4">
        <v>7092</v>
      </c>
      <c r="AG4">
        <v>7264</v>
      </c>
      <c r="AH4">
        <v>7346</v>
      </c>
      <c r="AI4">
        <v>8045</v>
      </c>
      <c r="AL4" s="28"/>
      <c r="AM4" s="28"/>
      <c r="AN4" s="28"/>
      <c r="AO4" s="28"/>
      <c r="AP4" s="28"/>
      <c r="AQ4" s="28"/>
    </row>
    <row r="5" spans="1:43">
      <c r="AD5">
        <v>2</v>
      </c>
      <c r="AE5">
        <v>7115</v>
      </c>
      <c r="AF5">
        <v>7038</v>
      </c>
      <c r="AG5">
        <v>7191</v>
      </c>
      <c r="AH5">
        <v>7281</v>
      </c>
      <c r="AI5">
        <v>7785</v>
      </c>
      <c r="AL5" s="28"/>
      <c r="AM5" s="28"/>
      <c r="AN5" s="28"/>
      <c r="AO5" s="28"/>
      <c r="AP5" s="28"/>
      <c r="AQ5" s="28"/>
    </row>
    <row r="6" spans="1:43">
      <c r="A6" t="s">
        <v>20</v>
      </c>
      <c r="K6" t="s">
        <v>21</v>
      </c>
      <c r="S6" t="s">
        <v>22</v>
      </c>
      <c r="AD6">
        <v>3</v>
      </c>
      <c r="AE6">
        <v>7095</v>
      </c>
      <c r="AF6">
        <v>7018</v>
      </c>
      <c r="AG6">
        <v>7174</v>
      </c>
      <c r="AH6">
        <v>7265</v>
      </c>
      <c r="AI6">
        <v>7613</v>
      </c>
      <c r="AL6" s="28"/>
      <c r="AM6" s="28"/>
      <c r="AN6" s="28"/>
      <c r="AO6" s="28"/>
      <c r="AP6" s="28"/>
      <c r="AQ6" s="28"/>
    </row>
    <row r="7" spans="1:43" ht="15" thickBot="1">
      <c r="AD7">
        <v>4</v>
      </c>
      <c r="AE7">
        <v>7132</v>
      </c>
      <c r="AF7">
        <v>7039</v>
      </c>
      <c r="AG7">
        <v>7214</v>
      </c>
      <c r="AH7">
        <v>7293</v>
      </c>
      <c r="AI7">
        <v>7564</v>
      </c>
      <c r="AL7" s="28"/>
      <c r="AM7" s="28"/>
      <c r="AN7" s="28"/>
      <c r="AO7" s="28"/>
      <c r="AP7" s="28"/>
      <c r="AQ7" s="28"/>
    </row>
    <row r="8" spans="1:43" ht="15" thickBot="1">
      <c r="B8" s="1" t="s">
        <v>23</v>
      </c>
      <c r="C8" s="2" t="s">
        <v>24</v>
      </c>
      <c r="D8" s="3"/>
      <c r="J8" t="s">
        <v>25</v>
      </c>
      <c r="L8" s="1" t="s">
        <v>23</v>
      </c>
      <c r="M8" s="2" t="s">
        <v>24</v>
      </c>
      <c r="N8" s="3"/>
      <c r="T8" s="1" t="s">
        <v>23</v>
      </c>
      <c r="U8" s="2" t="s">
        <v>24</v>
      </c>
      <c r="V8" s="3"/>
      <c r="AD8">
        <v>5</v>
      </c>
      <c r="AE8">
        <v>7057</v>
      </c>
      <c r="AF8">
        <v>6998</v>
      </c>
      <c r="AG8">
        <v>7191</v>
      </c>
      <c r="AH8">
        <v>7266</v>
      </c>
      <c r="AI8">
        <v>7436</v>
      </c>
      <c r="AL8" s="28"/>
      <c r="AM8" s="28"/>
      <c r="AN8" s="28"/>
      <c r="AO8" s="28"/>
      <c r="AP8" s="28"/>
      <c r="AQ8" s="28"/>
    </row>
    <row r="9" spans="1:43">
      <c r="B9" s="4">
        <v>2</v>
      </c>
      <c r="C9" s="10">
        <v>459</v>
      </c>
      <c r="D9" s="5"/>
      <c r="E9" s="5"/>
      <c r="J9">
        <v>7181</v>
      </c>
      <c r="L9" s="4">
        <v>2</v>
      </c>
      <c r="M9" s="5" t="s">
        <v>26</v>
      </c>
      <c r="N9" s="5"/>
      <c r="O9" s="5"/>
      <c r="T9" s="4">
        <v>2</v>
      </c>
      <c r="U9" s="4" t="s">
        <v>27</v>
      </c>
      <c r="V9" s="5"/>
      <c r="W9" s="5"/>
      <c r="AD9">
        <v>6</v>
      </c>
      <c r="AE9">
        <v>6992</v>
      </c>
      <c r="AF9">
        <v>6934</v>
      </c>
      <c r="AG9">
        <v>7077</v>
      </c>
      <c r="AH9">
        <v>7168</v>
      </c>
      <c r="AI9">
        <v>7242</v>
      </c>
      <c r="AL9" s="28"/>
      <c r="AM9" s="28"/>
      <c r="AN9" s="28"/>
      <c r="AO9" s="28"/>
      <c r="AP9" s="28"/>
      <c r="AQ9" s="28"/>
    </row>
    <row r="10" spans="1:43" ht="15" thickBot="1">
      <c r="B10" s="6">
        <v>3</v>
      </c>
      <c r="C10" s="11">
        <v>393</v>
      </c>
      <c r="D10" s="7">
        <v>1535</v>
      </c>
      <c r="E10" s="8">
        <f>5187+10</f>
        <v>5197</v>
      </c>
      <c r="J10">
        <v>7115</v>
      </c>
      <c r="L10" s="6">
        <v>3</v>
      </c>
      <c r="M10" s="7" t="s">
        <v>26</v>
      </c>
      <c r="N10" s="7" t="s">
        <v>28</v>
      </c>
      <c r="O10" s="8" t="s">
        <v>29</v>
      </c>
      <c r="T10" s="6">
        <v>3</v>
      </c>
      <c r="U10" s="9" t="s">
        <v>30</v>
      </c>
      <c r="V10" s="9" t="s">
        <v>31</v>
      </c>
      <c r="W10" s="6" t="s">
        <v>32</v>
      </c>
      <c r="AD10">
        <v>7</v>
      </c>
      <c r="AE10">
        <v>6940</v>
      </c>
      <c r="AF10">
        <v>6885</v>
      </c>
      <c r="AG10">
        <v>7096</v>
      </c>
      <c r="AH10">
        <v>7101</v>
      </c>
      <c r="AI10">
        <v>7149</v>
      </c>
      <c r="AL10" s="28"/>
      <c r="AM10" s="28"/>
      <c r="AN10" s="28"/>
      <c r="AO10" s="28"/>
      <c r="AP10" s="28"/>
      <c r="AQ10" s="28"/>
    </row>
    <row r="11" spans="1:43">
      <c r="B11" s="6">
        <v>5</v>
      </c>
      <c r="C11" s="10">
        <v>409</v>
      </c>
      <c r="D11" s="5"/>
      <c r="E11" s="8"/>
      <c r="J11">
        <v>7095</v>
      </c>
      <c r="L11" s="6">
        <v>5</v>
      </c>
      <c r="M11" s="5" t="s">
        <v>26</v>
      </c>
      <c r="N11" s="5"/>
      <c r="O11" s="8"/>
      <c r="T11" s="6">
        <v>5</v>
      </c>
      <c r="U11" s="4" t="s">
        <v>33</v>
      </c>
      <c r="V11" s="5"/>
      <c r="W11" s="8"/>
      <c r="AD11">
        <v>8</v>
      </c>
      <c r="AE11">
        <v>6966</v>
      </c>
      <c r="AF11">
        <v>6912</v>
      </c>
      <c r="AG11">
        <v>7033</v>
      </c>
      <c r="AH11">
        <v>7106</v>
      </c>
      <c r="AI11">
        <v>7181</v>
      </c>
      <c r="AL11" s="28"/>
      <c r="AM11" s="28"/>
      <c r="AN11" s="28"/>
      <c r="AO11" s="28"/>
      <c r="AP11" s="28"/>
      <c r="AQ11" s="28"/>
    </row>
    <row r="12" spans="1:43" ht="15" thickBot="1">
      <c r="B12" s="6">
        <v>6</v>
      </c>
      <c r="C12" s="11">
        <v>446</v>
      </c>
      <c r="D12" s="7">
        <v>1499</v>
      </c>
      <c r="E12" s="7"/>
      <c r="J12">
        <v>7132</v>
      </c>
      <c r="L12" s="6">
        <v>6</v>
      </c>
      <c r="M12" s="7" t="s">
        <v>26</v>
      </c>
      <c r="N12" s="7" t="s">
        <v>28</v>
      </c>
      <c r="O12" s="7"/>
      <c r="T12" s="6">
        <v>6</v>
      </c>
      <c r="U12" s="9" t="s">
        <v>34</v>
      </c>
      <c r="V12" s="9" t="s">
        <v>35</v>
      </c>
      <c r="W12" s="7"/>
      <c r="AD12">
        <v>9</v>
      </c>
      <c r="AE12">
        <v>6768</v>
      </c>
      <c r="AF12">
        <v>6754</v>
      </c>
      <c r="AG12">
        <v>6982</v>
      </c>
      <c r="AI12">
        <v>7090</v>
      </c>
      <c r="AL12" s="28"/>
      <c r="AM12" s="28"/>
      <c r="AN12" s="28"/>
      <c r="AO12" s="28"/>
      <c r="AP12" s="28"/>
      <c r="AQ12" s="28"/>
    </row>
    <row r="13" spans="1:43">
      <c r="B13" s="6">
        <v>9</v>
      </c>
      <c r="C13" s="10">
        <v>446</v>
      </c>
      <c r="D13" s="5"/>
      <c r="E13" s="5"/>
      <c r="J13">
        <v>7057</v>
      </c>
      <c r="L13" s="6">
        <v>9</v>
      </c>
      <c r="M13" s="5" t="s">
        <v>36</v>
      </c>
      <c r="N13" s="5"/>
      <c r="O13" s="5"/>
      <c r="T13" s="6">
        <v>9</v>
      </c>
      <c r="U13" s="4" t="s">
        <v>37</v>
      </c>
      <c r="V13" s="5"/>
      <c r="W13" s="5"/>
      <c r="AD13">
        <v>10</v>
      </c>
      <c r="AE13">
        <v>6703</v>
      </c>
      <c r="AF13">
        <v>6684</v>
      </c>
      <c r="AG13">
        <v>7052</v>
      </c>
      <c r="AI13">
        <v>7068</v>
      </c>
      <c r="AL13" s="28"/>
      <c r="AM13" s="28"/>
      <c r="AN13" s="28"/>
      <c r="AO13" s="28"/>
      <c r="AP13" s="28"/>
      <c r="AQ13" s="28"/>
    </row>
    <row r="14" spans="1:43" ht="15" thickBot="1">
      <c r="B14" s="6">
        <v>10</v>
      </c>
      <c r="C14" s="11">
        <v>381</v>
      </c>
      <c r="D14" s="7">
        <v>1480</v>
      </c>
      <c r="E14" s="8">
        <f>5126+15</f>
        <v>5141</v>
      </c>
      <c r="J14">
        <v>6992</v>
      </c>
      <c r="L14" s="6">
        <v>10</v>
      </c>
      <c r="M14" s="7" t="s">
        <v>36</v>
      </c>
      <c r="N14" s="7" t="s">
        <v>38</v>
      </c>
      <c r="O14" s="8" t="s">
        <v>29</v>
      </c>
      <c r="T14" s="6">
        <v>10</v>
      </c>
      <c r="U14" s="9" t="s">
        <v>39</v>
      </c>
      <c r="V14" s="9" t="s">
        <v>40</v>
      </c>
      <c r="W14" s="6" t="s">
        <v>41</v>
      </c>
      <c r="AD14">
        <v>11</v>
      </c>
      <c r="AE14">
        <v>6602</v>
      </c>
      <c r="AF14">
        <v>6609</v>
      </c>
      <c r="AG14">
        <v>6863</v>
      </c>
      <c r="AI14">
        <v>7045</v>
      </c>
      <c r="AL14" s="28"/>
      <c r="AM14" s="28"/>
      <c r="AN14" s="28"/>
      <c r="AO14" s="28"/>
      <c r="AP14" s="28"/>
      <c r="AQ14" s="28"/>
    </row>
    <row r="15" spans="1:43">
      <c r="B15" s="6">
        <v>12</v>
      </c>
      <c r="C15" s="10">
        <v>390</v>
      </c>
      <c r="D15" s="5"/>
      <c r="E15" s="8"/>
      <c r="J15">
        <v>6940</v>
      </c>
      <c r="L15" s="6">
        <v>12</v>
      </c>
      <c r="M15" s="5" t="s">
        <v>36</v>
      </c>
      <c r="N15" s="5"/>
      <c r="O15" s="8"/>
      <c r="T15" s="6">
        <v>12</v>
      </c>
      <c r="U15" s="4" t="s">
        <v>42</v>
      </c>
      <c r="V15" s="5"/>
      <c r="W15" s="8"/>
      <c r="AD15">
        <v>12</v>
      </c>
      <c r="AE15">
        <v>6578</v>
      </c>
      <c r="AF15">
        <v>6604</v>
      </c>
      <c r="AG15">
        <v>6790</v>
      </c>
      <c r="AI15">
        <v>7070</v>
      </c>
      <c r="AL15" s="28"/>
      <c r="AM15" s="28"/>
      <c r="AN15" s="28"/>
      <c r="AO15" s="28"/>
      <c r="AP15" s="28"/>
      <c r="AQ15" s="28"/>
    </row>
    <row r="16" spans="1:43" ht="15" thickBot="1">
      <c r="B16" s="6">
        <v>13</v>
      </c>
      <c r="C16" s="11">
        <v>416</v>
      </c>
      <c r="D16" s="7">
        <v>1419</v>
      </c>
      <c r="E16" s="7"/>
      <c r="J16">
        <v>6966</v>
      </c>
      <c r="L16" s="6">
        <v>13</v>
      </c>
      <c r="M16" s="7" t="s">
        <v>36</v>
      </c>
      <c r="N16" s="7" t="s">
        <v>38</v>
      </c>
      <c r="O16" s="7"/>
      <c r="T16" s="6">
        <v>13</v>
      </c>
      <c r="U16" s="9" t="s">
        <v>43</v>
      </c>
      <c r="V16" s="9" t="s">
        <v>44</v>
      </c>
      <c r="W16" s="7"/>
      <c r="AD16">
        <v>13</v>
      </c>
      <c r="AE16">
        <v>6234</v>
      </c>
      <c r="AF16">
        <v>6249</v>
      </c>
      <c r="AG16">
        <v>6715</v>
      </c>
      <c r="AL16" s="28"/>
      <c r="AM16" s="28"/>
      <c r="AN16" s="28"/>
      <c r="AO16" s="28"/>
      <c r="AP16" s="28"/>
      <c r="AQ16" s="28"/>
    </row>
    <row r="17" spans="2:43">
      <c r="B17" s="6">
        <v>16</v>
      </c>
      <c r="C17" s="12">
        <v>382</v>
      </c>
      <c r="D17" s="5"/>
      <c r="E17" s="5"/>
      <c r="J17">
        <v>6768</v>
      </c>
      <c r="L17" s="6">
        <v>16</v>
      </c>
      <c r="M17" s="5" t="s">
        <v>36</v>
      </c>
      <c r="N17" s="5"/>
      <c r="O17" s="5"/>
      <c r="T17" s="6">
        <v>16</v>
      </c>
      <c r="U17" s="4" t="s">
        <v>45</v>
      </c>
      <c r="V17" s="5"/>
      <c r="W17" s="5"/>
      <c r="AD17">
        <v>14</v>
      </c>
      <c r="AE17">
        <v>6150</v>
      </c>
      <c r="AF17">
        <v>6178</v>
      </c>
      <c r="AG17">
        <v>6714</v>
      </c>
      <c r="AL17" s="28"/>
      <c r="AM17" s="28"/>
      <c r="AN17" s="28"/>
      <c r="AO17" s="28"/>
      <c r="AP17" s="28"/>
      <c r="AQ17" s="28"/>
    </row>
    <row r="18" spans="2:43" ht="15" thickBot="1">
      <c r="B18" s="6">
        <v>17</v>
      </c>
      <c r="C18" s="13">
        <v>317</v>
      </c>
      <c r="D18" s="7">
        <v>1741</v>
      </c>
      <c r="E18" s="8">
        <f>4645+10</f>
        <v>4655</v>
      </c>
      <c r="J18">
        <v>6703</v>
      </c>
      <c r="L18" s="6">
        <v>17</v>
      </c>
      <c r="M18" s="7" t="s">
        <v>36</v>
      </c>
      <c r="N18" s="7" t="s">
        <v>38</v>
      </c>
      <c r="O18" s="8" t="s">
        <v>46</v>
      </c>
      <c r="T18" s="6">
        <v>17</v>
      </c>
      <c r="U18" s="9" t="s">
        <v>47</v>
      </c>
      <c r="V18" s="9" t="s">
        <v>48</v>
      </c>
      <c r="W18" s="6" t="s">
        <v>49</v>
      </c>
      <c r="AD18">
        <v>15</v>
      </c>
      <c r="AG18">
        <v>6361</v>
      </c>
      <c r="AL18" s="28"/>
      <c r="AM18" s="28"/>
      <c r="AN18" s="28"/>
      <c r="AO18" s="28"/>
      <c r="AP18" s="28"/>
      <c r="AQ18" s="28"/>
    </row>
    <row r="19" spans="2:43">
      <c r="B19" s="6">
        <v>19</v>
      </c>
      <c r="C19" s="12">
        <v>249</v>
      </c>
      <c r="D19" s="5"/>
      <c r="E19" s="8"/>
      <c r="J19">
        <v>6602</v>
      </c>
      <c r="L19" s="6">
        <v>19</v>
      </c>
      <c r="M19" s="5" t="s">
        <v>36</v>
      </c>
      <c r="N19" s="5"/>
      <c r="O19" s="8"/>
      <c r="T19" s="6">
        <v>19</v>
      </c>
      <c r="U19" s="4" t="s">
        <v>50</v>
      </c>
      <c r="V19" s="5"/>
      <c r="W19" s="8"/>
      <c r="AD19">
        <v>16</v>
      </c>
      <c r="AG19">
        <v>6278</v>
      </c>
      <c r="AL19" s="28"/>
      <c r="AM19" s="28"/>
      <c r="AN19" s="28"/>
      <c r="AO19" s="28"/>
      <c r="AP19" s="28"/>
      <c r="AQ19" s="28"/>
    </row>
    <row r="20" spans="2:43" ht="15" thickBot="1">
      <c r="B20" s="6">
        <v>20</v>
      </c>
      <c r="C20" s="13">
        <v>225</v>
      </c>
      <c r="D20" s="7">
        <v>1708</v>
      </c>
      <c r="E20" s="7"/>
      <c r="J20">
        <v>6578</v>
      </c>
      <c r="L20" s="6">
        <v>20</v>
      </c>
      <c r="M20" s="7" t="s">
        <v>36</v>
      </c>
      <c r="N20" s="7" t="s">
        <v>38</v>
      </c>
      <c r="O20" s="7"/>
      <c r="T20" s="6">
        <v>20</v>
      </c>
      <c r="U20" s="9" t="s">
        <v>51</v>
      </c>
      <c r="V20" s="9" t="s">
        <v>52</v>
      </c>
      <c r="W20" s="7"/>
    </row>
    <row r="21" spans="2:43">
      <c r="B21" s="6">
        <v>22</v>
      </c>
      <c r="C21" s="14">
        <v>418</v>
      </c>
      <c r="D21" s="5"/>
      <c r="J21">
        <v>6234</v>
      </c>
      <c r="L21" s="6">
        <v>22</v>
      </c>
      <c r="M21" s="5" t="s">
        <v>36</v>
      </c>
      <c r="N21" s="5"/>
      <c r="T21" s="6">
        <v>22</v>
      </c>
      <c r="U21" s="4" t="s">
        <v>53</v>
      </c>
      <c r="V21" s="5"/>
    </row>
    <row r="22" spans="2:43" ht="15" thickBot="1">
      <c r="B22" s="9">
        <v>23</v>
      </c>
      <c r="C22" s="15">
        <v>334</v>
      </c>
      <c r="D22" s="7">
        <v>1307</v>
      </c>
      <c r="J22">
        <v>6150</v>
      </c>
      <c r="L22" s="9">
        <v>23</v>
      </c>
      <c r="M22" s="7" t="s">
        <v>36</v>
      </c>
      <c r="N22" s="7" t="s">
        <v>36</v>
      </c>
      <c r="T22" s="9">
        <v>23</v>
      </c>
      <c r="U22" s="9" t="s">
        <v>54</v>
      </c>
      <c r="V22" s="9" t="s">
        <v>55</v>
      </c>
      <c r="AD22" s="28"/>
      <c r="AE22" s="28"/>
      <c r="AF22" s="28"/>
      <c r="AG22" s="28"/>
      <c r="AH22" s="28"/>
      <c r="AI22" s="28"/>
    </row>
    <row r="23" spans="2:43" ht="15" thickBot="1">
      <c r="AD23" s="28"/>
      <c r="AE23" s="28"/>
      <c r="AF23" s="28"/>
      <c r="AG23" s="28"/>
      <c r="AH23" s="28"/>
      <c r="AI23" s="28"/>
    </row>
    <row r="24" spans="2:43" ht="15" thickBot="1">
      <c r="B24" s="1" t="s">
        <v>23</v>
      </c>
      <c r="C24" s="16" t="s">
        <v>56</v>
      </c>
      <c r="D24" s="3"/>
      <c r="L24" s="1" t="s">
        <v>23</v>
      </c>
      <c r="M24" s="2" t="s">
        <v>56</v>
      </c>
      <c r="N24" s="3"/>
      <c r="T24" s="1" t="s">
        <v>23</v>
      </c>
      <c r="U24" s="2" t="s">
        <v>56</v>
      </c>
      <c r="V24" s="3"/>
      <c r="AD24" s="28"/>
      <c r="AE24" s="28"/>
      <c r="AF24" s="28"/>
      <c r="AG24" s="28"/>
      <c r="AH24" s="28"/>
      <c r="AI24" s="28"/>
    </row>
    <row r="25" spans="2:43">
      <c r="B25" s="4">
        <v>2</v>
      </c>
      <c r="C25" s="10">
        <v>732</v>
      </c>
      <c r="D25" s="5"/>
      <c r="E25" s="5"/>
      <c r="J25">
        <v>7092</v>
      </c>
      <c r="L25" s="4">
        <v>2</v>
      </c>
      <c r="M25" s="5" t="s">
        <v>26</v>
      </c>
      <c r="N25" s="5"/>
      <c r="O25" s="5"/>
      <c r="T25" s="4">
        <v>2</v>
      </c>
      <c r="U25" s="4" t="s">
        <v>57</v>
      </c>
      <c r="V25" s="5"/>
      <c r="W25" s="5"/>
      <c r="AD25" s="28"/>
      <c r="AE25" s="28"/>
      <c r="AF25" s="28"/>
      <c r="AG25" s="28"/>
      <c r="AH25" s="28"/>
      <c r="AI25" s="28"/>
      <c r="AM25" s="28"/>
      <c r="AN25" s="28"/>
      <c r="AO25" s="28"/>
      <c r="AP25" s="28"/>
      <c r="AQ25" s="28"/>
    </row>
    <row r="26" spans="2:43" ht="15" thickBot="1">
      <c r="B26" s="6">
        <v>3</v>
      </c>
      <c r="C26" s="11">
        <v>678</v>
      </c>
      <c r="D26" s="7">
        <v>1738</v>
      </c>
      <c r="E26" s="8">
        <f>4642-10</f>
        <v>4632</v>
      </c>
      <c r="J26">
        <v>7038</v>
      </c>
      <c r="L26" s="6">
        <v>3</v>
      </c>
      <c r="M26" s="7" t="s">
        <v>26</v>
      </c>
      <c r="N26" s="7" t="s">
        <v>58</v>
      </c>
      <c r="O26" s="8" t="s">
        <v>59</v>
      </c>
      <c r="T26" s="6">
        <v>3</v>
      </c>
      <c r="U26" s="9" t="s">
        <v>60</v>
      </c>
      <c r="V26" s="9" t="s">
        <v>61</v>
      </c>
      <c r="W26" s="6" t="s">
        <v>62</v>
      </c>
      <c r="AD26" s="28"/>
      <c r="AE26" s="28"/>
      <c r="AF26" s="28"/>
      <c r="AG26" s="28"/>
      <c r="AH26" s="28"/>
      <c r="AI26" s="28"/>
      <c r="AM26" s="28"/>
      <c r="AN26" s="28"/>
      <c r="AO26" s="28"/>
      <c r="AP26" s="28"/>
      <c r="AQ26" s="28"/>
    </row>
    <row r="27" spans="2:43">
      <c r="B27" s="6">
        <v>5</v>
      </c>
      <c r="C27" s="10">
        <v>694</v>
      </c>
      <c r="D27" s="5"/>
      <c r="E27" s="8"/>
      <c r="J27">
        <v>7018</v>
      </c>
      <c r="L27" s="6">
        <v>5</v>
      </c>
      <c r="M27" s="5" t="s">
        <v>26</v>
      </c>
      <c r="N27" s="5"/>
      <c r="O27" s="8"/>
      <c r="T27" s="6">
        <v>5</v>
      </c>
      <c r="U27" s="4" t="s">
        <v>63</v>
      </c>
      <c r="V27" s="5"/>
      <c r="W27" s="8"/>
      <c r="AD27" s="28"/>
      <c r="AE27" s="28"/>
      <c r="AF27" s="28"/>
      <c r="AG27" s="28"/>
      <c r="AH27" s="28"/>
      <c r="AI27" s="28"/>
      <c r="AM27" s="28"/>
      <c r="AN27" s="28"/>
      <c r="AO27" s="28"/>
      <c r="AP27" s="28"/>
      <c r="AQ27" s="28"/>
    </row>
    <row r="28" spans="2:43" ht="15" thickBot="1">
      <c r="B28" s="6">
        <v>6</v>
      </c>
      <c r="C28" s="11">
        <v>715</v>
      </c>
      <c r="D28" s="7">
        <v>1702</v>
      </c>
      <c r="E28" s="7"/>
      <c r="J28">
        <v>7039</v>
      </c>
      <c r="L28" s="6">
        <v>6</v>
      </c>
      <c r="M28" s="7" t="s">
        <v>26</v>
      </c>
      <c r="N28" s="7" t="s">
        <v>58</v>
      </c>
      <c r="O28" s="7"/>
      <c r="T28" s="6">
        <v>6</v>
      </c>
      <c r="U28" s="9" t="s">
        <v>64</v>
      </c>
      <c r="V28" s="9" t="s">
        <v>65</v>
      </c>
      <c r="W28" s="7"/>
      <c r="AD28" s="28"/>
      <c r="AE28" s="28"/>
      <c r="AF28" s="28"/>
      <c r="AG28" s="28"/>
      <c r="AH28" s="28"/>
      <c r="AI28" s="28"/>
      <c r="AM28" s="28"/>
      <c r="AN28" s="28"/>
      <c r="AO28" s="28"/>
      <c r="AP28" s="28"/>
      <c r="AQ28" s="28"/>
    </row>
    <row r="29" spans="2:43">
      <c r="B29" s="6">
        <v>9</v>
      </c>
      <c r="C29" s="10">
        <v>442</v>
      </c>
      <c r="D29" s="5"/>
      <c r="E29" s="5"/>
      <c r="J29">
        <v>6998</v>
      </c>
      <c r="L29" s="6">
        <v>9</v>
      </c>
      <c r="M29" s="5" t="s">
        <v>36</v>
      </c>
      <c r="N29" s="5"/>
      <c r="O29" s="5"/>
      <c r="T29" s="6">
        <v>9</v>
      </c>
      <c r="U29" s="4" t="s">
        <v>66</v>
      </c>
      <c r="V29" s="5"/>
      <c r="W29" s="5"/>
      <c r="AD29" s="28"/>
      <c r="AE29" s="28"/>
      <c r="AF29" s="28"/>
      <c r="AG29" s="28"/>
      <c r="AH29" s="28"/>
      <c r="AI29" s="28"/>
      <c r="AM29" s="28"/>
      <c r="AN29" s="28"/>
      <c r="AO29" s="28"/>
      <c r="AP29" s="28"/>
      <c r="AQ29" s="28"/>
    </row>
    <row r="30" spans="2:43" ht="15" thickBot="1">
      <c r="B30" s="6">
        <v>10</v>
      </c>
      <c r="C30" s="11">
        <v>378</v>
      </c>
      <c r="D30" s="7">
        <v>1467</v>
      </c>
      <c r="E30" s="27">
        <f>5104-30+25</f>
        <v>5099</v>
      </c>
      <c r="J30">
        <v>6934</v>
      </c>
      <c r="L30" s="6">
        <v>10</v>
      </c>
      <c r="M30" s="7" t="s">
        <v>36</v>
      </c>
      <c r="N30" s="7" t="s">
        <v>67</v>
      </c>
      <c r="O30" s="8" t="s">
        <v>59</v>
      </c>
      <c r="T30" s="6">
        <v>10</v>
      </c>
      <c r="U30" s="9" t="s">
        <v>68</v>
      </c>
      <c r="V30" s="9" t="s">
        <v>69</v>
      </c>
      <c r="W30" s="6" t="s">
        <v>70</v>
      </c>
      <c r="AD30" s="28"/>
      <c r="AE30" s="28"/>
      <c r="AF30" s="28"/>
      <c r="AG30" s="28"/>
      <c r="AH30" s="28"/>
      <c r="AI30" s="28"/>
      <c r="AM30" s="28"/>
      <c r="AN30" s="28"/>
      <c r="AO30" s="28"/>
      <c r="AP30" s="28"/>
      <c r="AQ30" s="28"/>
    </row>
    <row r="31" spans="2:43">
      <c r="B31" s="6">
        <v>12</v>
      </c>
      <c r="C31" s="10">
        <v>386</v>
      </c>
      <c r="D31" s="5"/>
      <c r="E31" s="8"/>
      <c r="J31">
        <v>6885</v>
      </c>
      <c r="L31" s="6">
        <v>12</v>
      </c>
      <c r="M31" s="5" t="s">
        <v>36</v>
      </c>
      <c r="N31" s="5"/>
      <c r="O31" s="8"/>
      <c r="T31" s="6">
        <v>12</v>
      </c>
      <c r="U31" s="4" t="s">
        <v>71</v>
      </c>
      <c r="V31" s="5"/>
      <c r="W31" s="8"/>
      <c r="AD31" s="28"/>
      <c r="AE31" s="28"/>
      <c r="AF31" s="28"/>
      <c r="AG31" s="28"/>
      <c r="AH31" s="28"/>
      <c r="AI31" s="28"/>
      <c r="AM31" s="28"/>
      <c r="AN31" s="28"/>
      <c r="AO31" s="28"/>
      <c r="AP31" s="28"/>
      <c r="AQ31" s="28"/>
    </row>
    <row r="32" spans="2:43" ht="15" thickBot="1">
      <c r="B32" s="6">
        <v>13</v>
      </c>
      <c r="C32" s="11">
        <v>413</v>
      </c>
      <c r="D32" s="7">
        <v>1410</v>
      </c>
      <c r="E32" s="7"/>
      <c r="J32">
        <v>6912</v>
      </c>
      <c r="L32" s="6">
        <v>13</v>
      </c>
      <c r="M32" s="7" t="s">
        <v>36</v>
      </c>
      <c r="N32" s="7" t="s">
        <v>67</v>
      </c>
      <c r="O32" s="7"/>
      <c r="T32" s="6">
        <v>13</v>
      </c>
      <c r="U32" s="9" t="s">
        <v>72</v>
      </c>
      <c r="V32" s="9" t="s">
        <v>73</v>
      </c>
      <c r="W32" s="7"/>
      <c r="AD32" s="28"/>
      <c r="AE32" s="28"/>
      <c r="AF32" s="28"/>
      <c r="AG32" s="28"/>
      <c r="AH32" s="28"/>
      <c r="AI32" s="28"/>
      <c r="AM32" s="28"/>
      <c r="AN32" s="28"/>
      <c r="AO32" s="28"/>
      <c r="AP32" s="28"/>
      <c r="AQ32" s="28"/>
    </row>
    <row r="33" spans="2:43">
      <c r="B33" s="6">
        <v>16</v>
      </c>
      <c r="C33" s="12">
        <v>379</v>
      </c>
      <c r="D33" s="5"/>
      <c r="E33" s="5"/>
      <c r="J33">
        <v>6754</v>
      </c>
      <c r="L33" s="6">
        <v>16</v>
      </c>
      <c r="M33" s="5" t="s">
        <v>36</v>
      </c>
      <c r="N33" s="5"/>
      <c r="O33" s="5"/>
      <c r="T33" s="6">
        <v>16</v>
      </c>
      <c r="U33" s="4" t="s">
        <v>74</v>
      </c>
      <c r="V33" s="5"/>
      <c r="W33" s="5"/>
      <c r="AD33" s="28"/>
      <c r="AE33" s="28"/>
      <c r="AF33" s="28"/>
      <c r="AG33" s="28"/>
      <c r="AH33" s="28"/>
      <c r="AI33" s="28"/>
      <c r="AM33" s="28"/>
      <c r="AN33" s="28"/>
      <c r="AO33" s="28"/>
      <c r="AP33" s="28"/>
      <c r="AQ33" s="28"/>
    </row>
    <row r="34" spans="2:43" ht="15" thickBot="1">
      <c r="B34" s="6">
        <v>17</v>
      </c>
      <c r="C34" s="13">
        <v>309</v>
      </c>
      <c r="D34" s="7">
        <v>1173</v>
      </c>
      <c r="E34" s="8">
        <f>5207+5</f>
        <v>5212</v>
      </c>
      <c r="J34">
        <v>6684</v>
      </c>
      <c r="L34" s="6">
        <v>17</v>
      </c>
      <c r="M34" s="7" t="s">
        <v>36</v>
      </c>
      <c r="N34" s="7" t="s">
        <v>67</v>
      </c>
      <c r="O34" s="8" t="s">
        <v>59</v>
      </c>
      <c r="T34" s="6">
        <v>17</v>
      </c>
      <c r="U34" s="9" t="s">
        <v>75</v>
      </c>
      <c r="V34" s="9" t="s">
        <v>76</v>
      </c>
      <c r="W34" s="6" t="s">
        <v>77</v>
      </c>
      <c r="AD34" s="28"/>
      <c r="AE34" s="28"/>
      <c r="AF34" s="28"/>
      <c r="AG34" s="28"/>
      <c r="AH34" s="28"/>
      <c r="AI34" s="28"/>
      <c r="AM34" s="28"/>
      <c r="AN34" s="28"/>
      <c r="AO34" s="28"/>
      <c r="AP34" s="28"/>
      <c r="AQ34" s="28"/>
    </row>
    <row r="35" spans="2:43">
      <c r="B35" s="6">
        <v>19</v>
      </c>
      <c r="C35" s="12">
        <v>238</v>
      </c>
      <c r="D35" s="5"/>
      <c r="E35" s="8"/>
      <c r="J35">
        <v>6609</v>
      </c>
      <c r="L35" s="6">
        <v>19</v>
      </c>
      <c r="M35" s="5" t="s">
        <v>36</v>
      </c>
      <c r="N35" s="5"/>
      <c r="O35" s="8"/>
      <c r="T35" s="6">
        <v>19</v>
      </c>
      <c r="U35" s="4" t="s">
        <v>78</v>
      </c>
      <c r="V35" s="5"/>
      <c r="W35" s="8"/>
      <c r="AD35" s="28"/>
      <c r="AE35" s="28"/>
      <c r="AF35" s="28"/>
      <c r="AG35" s="28"/>
      <c r="AH35" s="28"/>
      <c r="AI35" s="28"/>
      <c r="AM35" s="28"/>
      <c r="AN35" s="28"/>
      <c r="AO35" s="28"/>
      <c r="AP35" s="28"/>
      <c r="AQ35" s="28"/>
    </row>
    <row r="36" spans="2:43" ht="15" thickBot="1">
      <c r="B36" s="6">
        <v>20</v>
      </c>
      <c r="C36" s="13">
        <v>233</v>
      </c>
      <c r="D36" s="7">
        <v>1169</v>
      </c>
      <c r="E36" s="7"/>
      <c r="J36">
        <v>6604</v>
      </c>
      <c r="L36" s="6">
        <v>20</v>
      </c>
      <c r="M36" s="7" t="s">
        <v>36</v>
      </c>
      <c r="N36" s="7" t="s">
        <v>67</v>
      </c>
      <c r="O36" s="7"/>
      <c r="T36" s="6">
        <v>20</v>
      </c>
      <c r="U36" s="9" t="s">
        <v>79</v>
      </c>
      <c r="V36" s="9" t="s">
        <v>80</v>
      </c>
      <c r="W36" s="7"/>
      <c r="AD36" s="28"/>
      <c r="AE36" s="28"/>
      <c r="AF36" s="28"/>
      <c r="AG36" s="28"/>
      <c r="AH36" s="28"/>
      <c r="AI36" s="28"/>
      <c r="AM36" s="28"/>
      <c r="AN36" s="28"/>
      <c r="AO36" s="28"/>
      <c r="AP36" s="28"/>
      <c r="AQ36" s="28"/>
    </row>
    <row r="37" spans="2:43">
      <c r="B37" s="6">
        <v>22</v>
      </c>
      <c r="C37" s="14">
        <v>415</v>
      </c>
      <c r="D37" s="5"/>
      <c r="E37" s="5"/>
      <c r="J37">
        <v>6249</v>
      </c>
      <c r="L37" s="6">
        <v>22</v>
      </c>
      <c r="M37" s="5" t="s">
        <v>36</v>
      </c>
      <c r="N37" s="5"/>
      <c r="O37" s="5"/>
      <c r="T37" s="6">
        <v>22</v>
      </c>
      <c r="U37" s="4" t="s">
        <v>81</v>
      </c>
      <c r="V37" s="5"/>
      <c r="W37" s="5"/>
      <c r="AD37" s="28"/>
      <c r="AE37" s="28"/>
      <c r="AF37" s="28"/>
      <c r="AG37" s="28"/>
      <c r="AH37" s="28"/>
      <c r="AI37" s="28"/>
      <c r="AM37" s="28"/>
      <c r="AN37" s="28"/>
      <c r="AO37" s="28"/>
      <c r="AP37" s="28"/>
      <c r="AQ37" s="28"/>
    </row>
    <row r="38" spans="2:43" ht="15" thickBot="1">
      <c r="B38" s="9">
        <v>23</v>
      </c>
      <c r="C38" s="15">
        <v>344</v>
      </c>
      <c r="D38" s="7">
        <v>1325</v>
      </c>
      <c r="E38" s="7">
        <f>4609-90</f>
        <v>4519</v>
      </c>
      <c r="J38">
        <v>6178</v>
      </c>
      <c r="L38" s="9">
        <v>23</v>
      </c>
      <c r="M38" s="7" t="s">
        <v>36</v>
      </c>
      <c r="N38" s="7" t="s">
        <v>36</v>
      </c>
      <c r="O38" s="7" t="s">
        <v>82</v>
      </c>
      <c r="T38" s="9">
        <v>23</v>
      </c>
      <c r="U38" s="9" t="s">
        <v>83</v>
      </c>
      <c r="V38" s="9" t="s">
        <v>84</v>
      </c>
      <c r="W38" s="9" t="s">
        <v>85</v>
      </c>
      <c r="AD38" s="28"/>
      <c r="AE38" s="28"/>
      <c r="AF38" s="28"/>
      <c r="AG38" s="28"/>
      <c r="AH38" s="28"/>
      <c r="AI38" s="28"/>
      <c r="AM38" s="28"/>
      <c r="AN38" s="28"/>
      <c r="AO38" s="28"/>
      <c r="AP38" s="28"/>
      <c r="AQ38" s="28"/>
    </row>
    <row r="39" spans="2:43" ht="15" thickBot="1">
      <c r="AD39" s="28"/>
      <c r="AE39" s="28"/>
      <c r="AF39" s="28"/>
      <c r="AG39" s="28"/>
      <c r="AH39" s="28"/>
      <c r="AI39" s="28"/>
      <c r="AM39" s="28"/>
      <c r="AN39" s="28"/>
      <c r="AO39" s="28"/>
      <c r="AP39" s="28"/>
      <c r="AQ39" s="28"/>
    </row>
    <row r="40" spans="2:43" ht="15" thickBot="1">
      <c r="B40" s="1" t="s">
        <v>23</v>
      </c>
      <c r="C40" s="16" t="s">
        <v>86</v>
      </c>
      <c r="D40" s="3"/>
      <c r="L40" s="1" t="s">
        <v>23</v>
      </c>
      <c r="M40" s="2" t="s">
        <v>86</v>
      </c>
      <c r="N40" s="3"/>
      <c r="T40" s="1" t="s">
        <v>23</v>
      </c>
      <c r="U40" s="2" t="s">
        <v>86</v>
      </c>
      <c r="V40" s="3"/>
      <c r="AD40" s="28"/>
      <c r="AE40" s="28"/>
      <c r="AF40" s="28"/>
      <c r="AG40" s="28"/>
      <c r="AH40" s="28"/>
      <c r="AI40" s="28"/>
      <c r="AM40" s="28"/>
      <c r="AN40" s="28"/>
      <c r="AO40" s="28"/>
      <c r="AP40" s="28"/>
      <c r="AQ40" s="28"/>
    </row>
    <row r="41" spans="2:43">
      <c r="B41" s="4">
        <v>2</v>
      </c>
      <c r="C41" s="10">
        <v>551</v>
      </c>
      <c r="D41" s="5"/>
      <c r="E41" s="5"/>
      <c r="J41">
        <v>7264</v>
      </c>
      <c r="L41" s="4">
        <v>2</v>
      </c>
      <c r="M41" s="5" t="s">
        <v>36</v>
      </c>
      <c r="N41" s="5"/>
      <c r="O41" s="5"/>
      <c r="T41" s="4">
        <v>2</v>
      </c>
      <c r="U41" s="4" t="s">
        <v>87</v>
      </c>
      <c r="V41" s="5"/>
      <c r="W41" s="5"/>
    </row>
    <row r="42" spans="2:43" ht="15" thickBot="1">
      <c r="B42" s="6">
        <v>3</v>
      </c>
      <c r="C42" s="11">
        <v>478</v>
      </c>
      <c r="D42" s="7">
        <v>1400</v>
      </c>
      <c r="E42" s="8">
        <f>5313+10</f>
        <v>5323</v>
      </c>
      <c r="J42">
        <v>7191</v>
      </c>
      <c r="L42" s="6">
        <v>3</v>
      </c>
      <c r="M42" s="7" t="s">
        <v>36</v>
      </c>
      <c r="N42" s="7" t="s">
        <v>82</v>
      </c>
      <c r="O42" s="8" t="s">
        <v>88</v>
      </c>
      <c r="T42" s="6">
        <v>3</v>
      </c>
      <c r="U42" s="29" t="s">
        <v>89</v>
      </c>
      <c r="V42" s="9" t="s">
        <v>90</v>
      </c>
      <c r="W42" s="6" t="s">
        <v>91</v>
      </c>
    </row>
    <row r="43" spans="2:43">
      <c r="B43" s="6">
        <v>5</v>
      </c>
      <c r="C43" s="10">
        <v>497</v>
      </c>
      <c r="D43" s="5"/>
      <c r="E43" s="8"/>
      <c r="J43">
        <v>7174</v>
      </c>
      <c r="L43" s="6">
        <v>5</v>
      </c>
      <c r="M43" s="5" t="s">
        <v>36</v>
      </c>
      <c r="N43" s="5"/>
      <c r="O43" s="8"/>
      <c r="T43" s="6">
        <v>5</v>
      </c>
      <c r="U43" s="30" t="s">
        <v>92</v>
      </c>
      <c r="V43" s="5"/>
      <c r="W43" s="8"/>
    </row>
    <row r="44" spans="2:43" ht="15" thickBot="1">
      <c r="B44" s="6">
        <v>6</v>
      </c>
      <c r="C44" s="11">
        <v>537</v>
      </c>
      <c r="D44" s="7">
        <v>1364</v>
      </c>
      <c r="E44" s="7"/>
      <c r="J44">
        <v>7214</v>
      </c>
      <c r="L44" s="6">
        <v>6</v>
      </c>
      <c r="M44" s="7" t="s">
        <v>36</v>
      </c>
      <c r="N44" s="7" t="s">
        <v>82</v>
      </c>
      <c r="O44" s="7"/>
      <c r="T44" s="6">
        <v>6</v>
      </c>
      <c r="U44" s="9" t="s">
        <v>93</v>
      </c>
      <c r="V44" s="9" t="s">
        <v>94</v>
      </c>
      <c r="W44" s="7"/>
    </row>
    <row r="45" spans="2:43">
      <c r="B45" s="6">
        <v>8</v>
      </c>
      <c r="C45" s="17">
        <v>695</v>
      </c>
      <c r="D45" s="5"/>
      <c r="E45" s="5"/>
      <c r="J45">
        <v>7191</v>
      </c>
      <c r="L45" s="6">
        <v>8</v>
      </c>
      <c r="M45" s="5"/>
      <c r="N45" s="5"/>
      <c r="O45" s="5"/>
      <c r="T45" s="6">
        <v>8</v>
      </c>
      <c r="U45" s="4" t="s">
        <v>95</v>
      </c>
      <c r="V45" s="5"/>
      <c r="W45" s="5"/>
    </row>
    <row r="46" spans="2:43">
      <c r="B46" s="6">
        <v>9</v>
      </c>
      <c r="C46" s="18">
        <v>581</v>
      </c>
      <c r="D46" s="8">
        <v>2268</v>
      </c>
      <c r="E46" s="8"/>
      <c r="J46">
        <v>7077</v>
      </c>
      <c r="L46" s="6">
        <v>9</v>
      </c>
      <c r="M46" s="8" t="s">
        <v>36</v>
      </c>
      <c r="N46" s="8" t="s">
        <v>82</v>
      </c>
      <c r="O46" s="8"/>
      <c r="T46" s="6">
        <v>9</v>
      </c>
      <c r="U46" s="6" t="s">
        <v>96</v>
      </c>
      <c r="V46" s="6" t="s">
        <v>97</v>
      </c>
      <c r="W46" s="8"/>
    </row>
    <row r="47" spans="2:43" ht="15" thickBot="1">
      <c r="B47" s="6">
        <v>10</v>
      </c>
      <c r="C47" s="19">
        <v>600</v>
      </c>
      <c r="D47" s="7"/>
      <c r="E47" s="8">
        <f>4228+10</f>
        <v>4238</v>
      </c>
      <c r="J47">
        <v>7096</v>
      </c>
      <c r="L47" s="6">
        <v>10</v>
      </c>
      <c r="M47" s="7" t="s">
        <v>36</v>
      </c>
      <c r="N47" s="7"/>
      <c r="O47" s="8" t="s">
        <v>88</v>
      </c>
      <c r="T47" s="6">
        <v>10</v>
      </c>
      <c r="U47" s="9" t="s">
        <v>98</v>
      </c>
      <c r="V47" s="7"/>
      <c r="W47" s="6" t="s">
        <v>99</v>
      </c>
    </row>
    <row r="48" spans="2:43">
      <c r="B48" s="6">
        <v>12</v>
      </c>
      <c r="C48" s="17">
        <v>608</v>
      </c>
      <c r="D48" s="5"/>
      <c r="E48" s="8"/>
      <c r="J48">
        <v>7033</v>
      </c>
      <c r="L48" s="6">
        <v>12</v>
      </c>
      <c r="M48" s="5" t="s">
        <v>36</v>
      </c>
      <c r="N48" s="5"/>
      <c r="O48" s="8"/>
      <c r="T48" s="6">
        <v>12</v>
      </c>
      <c r="U48" s="4" t="s">
        <v>100</v>
      </c>
      <c r="V48" s="5"/>
      <c r="W48" s="8"/>
    </row>
    <row r="49" spans="2:35">
      <c r="B49" s="6">
        <v>13</v>
      </c>
      <c r="C49" s="18">
        <v>557</v>
      </c>
      <c r="D49" s="8">
        <v>2197</v>
      </c>
      <c r="E49" s="8"/>
      <c r="J49">
        <v>6982</v>
      </c>
      <c r="L49" s="6">
        <v>13</v>
      </c>
      <c r="M49" s="8" t="s">
        <v>36</v>
      </c>
      <c r="N49" s="8" t="s">
        <v>82</v>
      </c>
      <c r="O49" s="8"/>
      <c r="T49" s="6">
        <v>13</v>
      </c>
      <c r="U49" s="6" t="s">
        <v>101</v>
      </c>
      <c r="V49" s="6" t="s">
        <v>102</v>
      </c>
      <c r="W49" s="8"/>
    </row>
    <row r="50" spans="2:35" ht="15" thickBot="1">
      <c r="B50" s="6">
        <v>14</v>
      </c>
      <c r="C50" s="19">
        <v>627</v>
      </c>
      <c r="D50" s="7"/>
      <c r="E50" s="7"/>
      <c r="J50">
        <v>7052</v>
      </c>
      <c r="L50" s="6">
        <v>14</v>
      </c>
      <c r="M50" s="7"/>
      <c r="N50" s="7"/>
      <c r="O50" s="7"/>
      <c r="T50" s="6">
        <v>14</v>
      </c>
      <c r="U50" s="9" t="s">
        <v>103</v>
      </c>
      <c r="V50" s="7"/>
      <c r="W50" s="7"/>
    </row>
    <row r="51" spans="2:35">
      <c r="B51" s="6">
        <v>16</v>
      </c>
      <c r="C51" s="17">
        <v>384</v>
      </c>
      <c r="D51" s="5"/>
      <c r="E51" s="5"/>
      <c r="J51">
        <v>6863</v>
      </c>
      <c r="L51" s="6">
        <v>16</v>
      </c>
      <c r="M51" s="5" t="s">
        <v>36</v>
      </c>
      <c r="N51" s="5"/>
      <c r="O51" s="5"/>
      <c r="T51" s="6">
        <v>16</v>
      </c>
      <c r="U51" s="4" t="s">
        <v>104</v>
      </c>
      <c r="V51" s="5"/>
      <c r="W51" s="5"/>
    </row>
    <row r="52" spans="2:35" ht="15" thickBot="1">
      <c r="B52" s="6">
        <v>17</v>
      </c>
      <c r="C52" s="19">
        <v>311</v>
      </c>
      <c r="D52" s="7">
        <v>1017</v>
      </c>
      <c r="E52" s="8">
        <f>5462+10</f>
        <v>5472</v>
      </c>
      <c r="J52">
        <v>6790</v>
      </c>
      <c r="L52" s="6">
        <v>17</v>
      </c>
      <c r="M52" s="7" t="s">
        <v>36</v>
      </c>
      <c r="N52" s="7" t="s">
        <v>82</v>
      </c>
      <c r="O52" s="8" t="s">
        <v>88</v>
      </c>
      <c r="T52" s="6">
        <v>17</v>
      </c>
      <c r="U52" s="9" t="s">
        <v>105</v>
      </c>
      <c r="V52" s="9" t="s">
        <v>106</v>
      </c>
      <c r="W52" s="6" t="s">
        <v>107</v>
      </c>
    </row>
    <row r="53" spans="2:35">
      <c r="B53" s="6">
        <v>19</v>
      </c>
      <c r="C53" s="17">
        <v>313</v>
      </c>
      <c r="D53" s="5"/>
      <c r="E53" s="8"/>
      <c r="J53">
        <v>6715</v>
      </c>
      <c r="L53" s="6">
        <v>19</v>
      </c>
      <c r="M53" s="5" t="s">
        <v>36</v>
      </c>
      <c r="N53" s="5"/>
      <c r="O53" s="8"/>
      <c r="T53" s="6">
        <v>19</v>
      </c>
      <c r="U53" s="4" t="s">
        <v>108</v>
      </c>
      <c r="V53" s="5"/>
      <c r="W53" s="8"/>
    </row>
    <row r="54" spans="2:35" ht="15" thickBot="1">
      <c r="B54" s="6">
        <v>20</v>
      </c>
      <c r="C54" s="19">
        <v>312</v>
      </c>
      <c r="D54" s="7">
        <v>940</v>
      </c>
      <c r="E54" s="7"/>
      <c r="J54">
        <v>6714</v>
      </c>
      <c r="L54" s="6">
        <v>20</v>
      </c>
      <c r="M54" s="7" t="s">
        <v>36</v>
      </c>
      <c r="N54" s="7" t="s">
        <v>82</v>
      </c>
      <c r="O54" s="7"/>
      <c r="T54" s="6">
        <v>20</v>
      </c>
      <c r="U54" s="9" t="s">
        <v>109</v>
      </c>
      <c r="V54" s="9" t="s">
        <v>110</v>
      </c>
      <c r="W54" s="7"/>
    </row>
    <row r="55" spans="2:35">
      <c r="B55" s="6">
        <v>22</v>
      </c>
      <c r="C55" s="20">
        <v>437</v>
      </c>
      <c r="D55" s="5"/>
      <c r="J55">
        <v>6361</v>
      </c>
      <c r="L55" s="6">
        <v>22</v>
      </c>
      <c r="M55" s="5" t="s">
        <v>36</v>
      </c>
      <c r="N55" s="5"/>
      <c r="T55" s="6">
        <v>22</v>
      </c>
      <c r="U55" s="4" t="s">
        <v>111</v>
      </c>
      <c r="V55" s="5"/>
    </row>
    <row r="56" spans="2:35" ht="15" thickBot="1">
      <c r="B56" s="9">
        <v>23</v>
      </c>
      <c r="C56" s="21">
        <v>354</v>
      </c>
      <c r="D56" s="7">
        <v>1415</v>
      </c>
      <c r="J56">
        <v>6278</v>
      </c>
      <c r="L56" s="9">
        <v>23</v>
      </c>
      <c r="M56" s="7" t="s">
        <v>36</v>
      </c>
      <c r="N56" s="7" t="s">
        <v>36</v>
      </c>
      <c r="T56" s="9">
        <v>23</v>
      </c>
      <c r="U56" s="9" t="s">
        <v>112</v>
      </c>
      <c r="V56" s="9" t="s">
        <v>113</v>
      </c>
    </row>
    <row r="57" spans="2:35" ht="15" thickBot="1"/>
    <row r="58" spans="2:35" ht="15" thickBot="1">
      <c r="B58" s="1" t="s">
        <v>23</v>
      </c>
      <c r="C58" s="16" t="s">
        <v>114</v>
      </c>
      <c r="D58" s="3"/>
      <c r="L58" s="1" t="s">
        <v>23</v>
      </c>
      <c r="M58" s="2" t="s">
        <v>114</v>
      </c>
      <c r="N58" s="3"/>
      <c r="T58" s="1" t="s">
        <v>23</v>
      </c>
      <c r="U58" s="2" t="s">
        <v>114</v>
      </c>
      <c r="V58" s="3"/>
    </row>
    <row r="59" spans="2:35">
      <c r="B59" s="4">
        <v>2</v>
      </c>
      <c r="C59" s="20">
        <v>633</v>
      </c>
      <c r="J59">
        <v>7346</v>
      </c>
      <c r="L59" s="4">
        <v>2</v>
      </c>
      <c r="M59" s="5" t="s">
        <v>36</v>
      </c>
      <c r="T59" s="4">
        <v>2</v>
      </c>
      <c r="U59" s="4" t="s">
        <v>115</v>
      </c>
    </row>
    <row r="60" spans="2:35" ht="15" thickBot="1">
      <c r="B60" s="6">
        <v>3</v>
      </c>
      <c r="C60" s="21">
        <v>568</v>
      </c>
      <c r="J60">
        <v>7281</v>
      </c>
      <c r="L60" s="6">
        <v>3</v>
      </c>
      <c r="M60" s="7" t="s">
        <v>36</v>
      </c>
      <c r="T60" s="6">
        <v>3</v>
      </c>
      <c r="U60" s="9" t="s">
        <v>116</v>
      </c>
    </row>
    <row r="61" spans="2:35">
      <c r="B61" s="6">
        <v>5</v>
      </c>
      <c r="C61" s="20">
        <v>588</v>
      </c>
      <c r="J61">
        <v>7265</v>
      </c>
      <c r="L61" s="6">
        <v>5</v>
      </c>
      <c r="M61" s="5" t="s">
        <v>36</v>
      </c>
      <c r="T61" s="6">
        <v>5</v>
      </c>
      <c r="U61" s="4" t="s">
        <v>117</v>
      </c>
    </row>
    <row r="62" spans="2:35" ht="15" thickBot="1">
      <c r="B62" s="6">
        <v>6</v>
      </c>
      <c r="C62" s="21">
        <v>616</v>
      </c>
      <c r="J62">
        <v>7293</v>
      </c>
      <c r="L62" s="6">
        <v>6</v>
      </c>
      <c r="M62" s="7" t="s">
        <v>36</v>
      </c>
      <c r="T62" s="6">
        <v>6</v>
      </c>
      <c r="U62" s="9" t="s">
        <v>118</v>
      </c>
    </row>
    <row r="63" spans="2:35" ht="15">
      <c r="B63" s="6">
        <v>8</v>
      </c>
      <c r="C63" s="20">
        <v>770</v>
      </c>
      <c r="J63">
        <v>7266</v>
      </c>
      <c r="L63" s="6">
        <v>8</v>
      </c>
      <c r="M63" s="5" t="s">
        <v>36</v>
      </c>
      <c r="T63" s="6">
        <v>8</v>
      </c>
      <c r="U63" s="4" t="s">
        <v>119</v>
      </c>
      <c r="AE63" s="25"/>
      <c r="AF63" s="25"/>
      <c r="AG63" s="25"/>
      <c r="AH63" s="25"/>
      <c r="AI63" s="25"/>
    </row>
    <row r="64" spans="2:35" ht="15" thickBot="1">
      <c r="B64" s="6">
        <v>10</v>
      </c>
      <c r="C64" s="21">
        <v>672</v>
      </c>
      <c r="J64">
        <v>7168</v>
      </c>
      <c r="L64" s="6">
        <v>10</v>
      </c>
      <c r="M64" s="7" t="s">
        <v>36</v>
      </c>
      <c r="T64" s="6">
        <v>10</v>
      </c>
      <c r="U64" s="9" t="s">
        <v>120</v>
      </c>
      <c r="AE64" s="26"/>
    </row>
    <row r="65" spans="2:31">
      <c r="B65" s="6">
        <v>12</v>
      </c>
      <c r="C65" s="20">
        <v>676</v>
      </c>
      <c r="J65">
        <v>7101</v>
      </c>
      <c r="L65" s="6">
        <v>12</v>
      </c>
      <c r="M65" s="5" t="s">
        <v>36</v>
      </c>
      <c r="T65" s="6">
        <v>12</v>
      </c>
      <c r="U65" s="4" t="s">
        <v>121</v>
      </c>
      <c r="AE65" s="26"/>
    </row>
    <row r="66" spans="2:31" ht="15" thickBot="1">
      <c r="B66" s="9">
        <v>14</v>
      </c>
      <c r="C66" s="21">
        <v>681</v>
      </c>
      <c r="J66">
        <v>7106</v>
      </c>
      <c r="L66" s="9">
        <v>14</v>
      </c>
      <c r="M66" s="7" t="s">
        <v>36</v>
      </c>
      <c r="T66" s="9">
        <v>14</v>
      </c>
      <c r="U66" s="9" t="s">
        <v>122</v>
      </c>
      <c r="AE66" s="26"/>
    </row>
    <row r="67" spans="2:31" ht="15" thickBot="1">
      <c r="AE67" s="26"/>
    </row>
    <row r="68" spans="2:31" ht="15" thickBot="1">
      <c r="B68" s="1" t="s">
        <v>23</v>
      </c>
      <c r="C68" s="16" t="s">
        <v>123</v>
      </c>
      <c r="D68" s="3"/>
      <c r="L68" s="1" t="s">
        <v>23</v>
      </c>
      <c r="M68" s="2" t="s">
        <v>123</v>
      </c>
      <c r="N68" s="3"/>
      <c r="T68" s="1" t="s">
        <v>23</v>
      </c>
      <c r="U68" s="2" t="s">
        <v>123</v>
      </c>
      <c r="V68" s="3"/>
      <c r="AE68" s="26"/>
    </row>
    <row r="69" spans="2:31">
      <c r="B69" s="4" t="s">
        <v>124</v>
      </c>
      <c r="C69" s="22">
        <v>1240</v>
      </c>
      <c r="D69" s="5">
        <v>1394</v>
      </c>
      <c r="E69" s="5"/>
      <c r="G69" s="5"/>
      <c r="J69">
        <v>8045</v>
      </c>
      <c r="L69" s="4" t="s">
        <v>124</v>
      </c>
      <c r="M69" s="5" t="s">
        <v>125</v>
      </c>
      <c r="N69" s="5" t="s">
        <v>125</v>
      </c>
      <c r="O69" s="5"/>
      <c r="Q69" s="5"/>
      <c r="R69" s="5"/>
      <c r="T69" s="4" t="s">
        <v>124</v>
      </c>
      <c r="U69" s="4" t="s">
        <v>126</v>
      </c>
      <c r="V69" s="4" t="s">
        <v>127</v>
      </c>
      <c r="W69" s="5"/>
      <c r="Y69" s="5"/>
      <c r="Z69" s="5"/>
      <c r="AE69" s="26"/>
    </row>
    <row r="70" spans="2:31" ht="15" thickBot="1">
      <c r="B70" s="6" t="s">
        <v>128</v>
      </c>
      <c r="C70" s="23">
        <v>980</v>
      </c>
      <c r="D70" s="7"/>
      <c r="E70" s="8">
        <v>2715</v>
      </c>
      <c r="G70" s="8"/>
      <c r="J70">
        <v>7785</v>
      </c>
      <c r="L70" s="6" t="s">
        <v>128</v>
      </c>
      <c r="M70" s="7" t="s">
        <v>125</v>
      </c>
      <c r="N70" s="7"/>
      <c r="O70" s="8" t="s">
        <v>125</v>
      </c>
      <c r="Q70" s="8"/>
      <c r="R70" s="8"/>
      <c r="T70" s="6" t="s">
        <v>128</v>
      </c>
      <c r="U70" s="9" t="s">
        <v>129</v>
      </c>
      <c r="V70" s="7"/>
      <c r="W70" s="6" t="s">
        <v>130</v>
      </c>
      <c r="Y70" s="8"/>
      <c r="Z70" s="8"/>
      <c r="AE70" s="26"/>
    </row>
    <row r="71" spans="2:31">
      <c r="B71" s="6" t="s">
        <v>131</v>
      </c>
      <c r="C71" s="22">
        <v>1050</v>
      </c>
      <c r="D71" s="5">
        <v>1152</v>
      </c>
      <c r="E71" s="8"/>
      <c r="G71" s="8"/>
      <c r="J71">
        <v>7613</v>
      </c>
      <c r="L71" s="6" t="s">
        <v>131</v>
      </c>
      <c r="M71" s="5" t="s">
        <v>125</v>
      </c>
      <c r="N71" s="5" t="s">
        <v>125</v>
      </c>
      <c r="O71" s="8"/>
      <c r="Q71" s="8"/>
      <c r="R71" s="8"/>
      <c r="T71" s="6" t="s">
        <v>131</v>
      </c>
      <c r="U71" s="4" t="s">
        <v>132</v>
      </c>
      <c r="V71" s="4" t="s">
        <v>133</v>
      </c>
      <c r="W71" s="8"/>
      <c r="Y71" s="8"/>
      <c r="Z71" s="8"/>
      <c r="AE71" s="26"/>
    </row>
    <row r="72" spans="2:31" ht="15" thickBot="1">
      <c r="B72" s="6" t="s">
        <v>134</v>
      </c>
      <c r="C72" s="23">
        <v>1001</v>
      </c>
      <c r="D72" s="7"/>
      <c r="E72" s="7"/>
      <c r="G72" s="8"/>
      <c r="J72">
        <v>7564</v>
      </c>
      <c r="L72" s="6" t="s">
        <v>134</v>
      </c>
      <c r="M72" s="7" t="s">
        <v>125</v>
      </c>
      <c r="N72" s="7"/>
      <c r="O72" s="7"/>
      <c r="Q72" s="8"/>
      <c r="R72" s="8"/>
      <c r="T72" s="6" t="s">
        <v>134</v>
      </c>
      <c r="U72" s="9" t="s">
        <v>135</v>
      </c>
      <c r="V72" s="7"/>
      <c r="W72" s="7"/>
      <c r="Y72" s="8"/>
      <c r="Z72" s="8"/>
      <c r="AE72" s="26"/>
    </row>
    <row r="73" spans="2:31">
      <c r="B73" s="6" t="s">
        <v>136</v>
      </c>
      <c r="C73" s="22">
        <v>1099</v>
      </c>
      <c r="D73" s="5">
        <v>967</v>
      </c>
      <c r="E73" s="5"/>
      <c r="F73" s="5"/>
      <c r="G73" s="8"/>
      <c r="J73">
        <v>7436</v>
      </c>
      <c r="L73" s="6" t="s">
        <v>136</v>
      </c>
      <c r="M73" s="5" t="s">
        <v>125</v>
      </c>
      <c r="N73" s="5" t="s">
        <v>125</v>
      </c>
      <c r="O73" s="5"/>
      <c r="P73" s="5"/>
      <c r="Q73" s="8"/>
      <c r="R73" s="8"/>
      <c r="T73" s="6" t="s">
        <v>136</v>
      </c>
      <c r="U73" s="4" t="s">
        <v>137</v>
      </c>
      <c r="V73" s="4" t="s">
        <v>138</v>
      </c>
      <c r="W73" s="5"/>
      <c r="X73" s="5"/>
      <c r="Y73" s="8"/>
      <c r="Z73" s="8"/>
      <c r="AE73" s="26"/>
    </row>
    <row r="74" spans="2:31" ht="15" thickBot="1">
      <c r="B74" s="6" t="s">
        <v>139</v>
      </c>
      <c r="C74" s="23">
        <v>905</v>
      </c>
      <c r="D74" s="7"/>
      <c r="E74" s="8">
        <v>1504</v>
      </c>
      <c r="F74" s="8"/>
      <c r="G74" s="8">
        <v>2696</v>
      </c>
      <c r="J74">
        <v>7242</v>
      </c>
      <c r="L74" s="6" t="s">
        <v>139</v>
      </c>
      <c r="M74" s="7" t="s">
        <v>125</v>
      </c>
      <c r="N74" s="7"/>
      <c r="O74" s="8" t="s">
        <v>125</v>
      </c>
      <c r="P74" s="8"/>
      <c r="Q74" s="8" t="s">
        <v>140</v>
      </c>
      <c r="R74" s="8" t="s">
        <v>140</v>
      </c>
      <c r="T74" s="6" t="s">
        <v>139</v>
      </c>
      <c r="U74" s="9" t="s">
        <v>141</v>
      </c>
      <c r="V74" s="7"/>
      <c r="W74" s="6" t="s">
        <v>142</v>
      </c>
      <c r="X74" s="8"/>
      <c r="Y74" s="6" t="s">
        <v>143</v>
      </c>
      <c r="Z74" s="6" t="s">
        <v>144</v>
      </c>
      <c r="AE74" s="26"/>
    </row>
    <row r="75" spans="2:31">
      <c r="B75" s="6" t="s">
        <v>145</v>
      </c>
      <c r="C75" s="22">
        <v>902</v>
      </c>
      <c r="D75" s="5">
        <v>877</v>
      </c>
      <c r="E75" s="8"/>
      <c r="F75" s="8"/>
      <c r="G75" s="8"/>
      <c r="J75">
        <v>7149</v>
      </c>
      <c r="L75" s="6" t="s">
        <v>145</v>
      </c>
      <c r="M75" s="5" t="s">
        <v>125</v>
      </c>
      <c r="N75" s="5" t="s">
        <v>125</v>
      </c>
      <c r="O75" s="8"/>
      <c r="P75" s="8"/>
      <c r="Q75" s="8"/>
      <c r="R75" s="8"/>
      <c r="T75" s="6" t="s">
        <v>145</v>
      </c>
      <c r="U75" s="4" t="s">
        <v>146</v>
      </c>
      <c r="V75" s="4" t="s">
        <v>147</v>
      </c>
      <c r="W75" s="8"/>
      <c r="X75" s="8"/>
      <c r="Y75" s="8"/>
      <c r="Z75" s="8"/>
      <c r="AE75" s="26"/>
    </row>
    <row r="76" spans="2:31" ht="15" thickBot="1">
      <c r="B76" s="6" t="s">
        <v>148</v>
      </c>
      <c r="C76" s="23">
        <v>934</v>
      </c>
      <c r="D76" s="7"/>
      <c r="E76" s="7"/>
      <c r="F76" s="8">
        <v>1170</v>
      </c>
      <c r="G76" s="8"/>
      <c r="J76">
        <v>7181</v>
      </c>
      <c r="L76" s="6" t="s">
        <v>148</v>
      </c>
      <c r="M76" s="7" t="s">
        <v>125</v>
      </c>
      <c r="N76" s="7"/>
      <c r="O76" s="7"/>
      <c r="P76" s="8" t="s">
        <v>125</v>
      </c>
      <c r="Q76" s="8"/>
      <c r="R76" s="8"/>
      <c r="T76" s="6" t="s">
        <v>148</v>
      </c>
      <c r="U76" s="9" t="s">
        <v>149</v>
      </c>
      <c r="V76" s="7"/>
      <c r="W76" s="7"/>
      <c r="X76" s="6" t="s">
        <v>150</v>
      </c>
      <c r="Y76" s="8"/>
      <c r="Z76" s="8"/>
      <c r="AE76" s="26"/>
    </row>
    <row r="77" spans="2:31">
      <c r="B77" s="6" t="s">
        <v>151</v>
      </c>
      <c r="C77" s="22">
        <v>678</v>
      </c>
      <c r="D77" s="5">
        <v>659</v>
      </c>
      <c r="E77" s="5"/>
      <c r="F77" s="8"/>
      <c r="G77" s="8"/>
      <c r="J77">
        <v>7090</v>
      </c>
      <c r="L77" s="6" t="s">
        <v>151</v>
      </c>
      <c r="M77" s="5" t="s">
        <v>125</v>
      </c>
      <c r="N77" s="5" t="s">
        <v>125</v>
      </c>
      <c r="O77" s="5"/>
      <c r="P77" s="8"/>
      <c r="Q77" s="8"/>
      <c r="R77" s="8"/>
      <c r="T77" s="6" t="s">
        <v>151</v>
      </c>
      <c r="U77" s="4" t="s">
        <v>152</v>
      </c>
      <c r="V77" s="4" t="s">
        <v>153</v>
      </c>
      <c r="W77" s="5"/>
      <c r="X77" s="8"/>
      <c r="Y77" s="8"/>
      <c r="Z77" s="8"/>
      <c r="AE77" s="26"/>
    </row>
    <row r="78" spans="2:31" ht="15" thickBot="1">
      <c r="B78" s="6" t="s">
        <v>154</v>
      </c>
      <c r="C78" s="23">
        <v>656</v>
      </c>
      <c r="D78" s="7"/>
      <c r="E78" s="8">
        <v>1887</v>
      </c>
      <c r="F78" s="8"/>
      <c r="G78" s="8"/>
      <c r="J78">
        <v>7068</v>
      </c>
      <c r="L78" s="6" t="s">
        <v>154</v>
      </c>
      <c r="M78" s="7" t="s">
        <v>125</v>
      </c>
      <c r="N78" s="7"/>
      <c r="O78" s="8" t="s">
        <v>125</v>
      </c>
      <c r="P78" s="8"/>
      <c r="Q78" s="8"/>
      <c r="R78" s="8"/>
      <c r="T78" s="6" t="s">
        <v>154</v>
      </c>
      <c r="U78" s="9" t="s">
        <v>155</v>
      </c>
      <c r="V78" s="7"/>
      <c r="W78" s="6" t="s">
        <v>156</v>
      </c>
      <c r="X78" s="8"/>
      <c r="Y78" s="8"/>
      <c r="Z78" s="8"/>
    </row>
    <row r="79" spans="2:31">
      <c r="B79" s="6" t="s">
        <v>157</v>
      </c>
      <c r="C79" s="22">
        <v>401</v>
      </c>
      <c r="D79" s="5"/>
      <c r="E79" s="8"/>
      <c r="F79" s="8"/>
      <c r="G79" s="8"/>
      <c r="J79">
        <v>7045</v>
      </c>
      <c r="L79" s="6" t="s">
        <v>157</v>
      </c>
      <c r="M79" s="5" t="s">
        <v>125</v>
      </c>
      <c r="N79" s="5"/>
      <c r="O79" s="8"/>
      <c r="P79" s="8"/>
      <c r="Q79" s="8"/>
      <c r="R79" s="8"/>
      <c r="T79" s="6" t="s">
        <v>157</v>
      </c>
      <c r="U79" s="4" t="s">
        <v>158</v>
      </c>
      <c r="V79" s="5"/>
      <c r="W79" s="8"/>
      <c r="X79" s="8"/>
      <c r="Y79" s="8"/>
      <c r="Z79" s="8"/>
    </row>
    <row r="80" spans="2:31" ht="15" thickBot="1">
      <c r="B80" s="9" t="s">
        <v>159</v>
      </c>
      <c r="C80" s="23">
        <v>426</v>
      </c>
      <c r="D80" s="7">
        <v>891</v>
      </c>
      <c r="E80" s="7"/>
      <c r="F80" s="7"/>
      <c r="G80" s="7"/>
      <c r="J80">
        <v>7070</v>
      </c>
      <c r="L80" s="9" t="s">
        <v>159</v>
      </c>
      <c r="M80" s="7" t="s">
        <v>125</v>
      </c>
      <c r="N80" s="7" t="s">
        <v>125</v>
      </c>
      <c r="O80" s="7"/>
      <c r="P80" s="7"/>
      <c r="Q80" s="7"/>
      <c r="R80" s="7"/>
      <c r="T80" s="9" t="s">
        <v>159</v>
      </c>
      <c r="U80" s="9" t="s">
        <v>160</v>
      </c>
      <c r="V80" s="9" t="s">
        <v>161</v>
      </c>
      <c r="W80" s="7"/>
      <c r="X80" s="7"/>
      <c r="Y80" s="7"/>
      <c r="Z80" s="7"/>
    </row>
    <row r="103" spans="31:35" ht="15">
      <c r="AE103" s="25"/>
      <c r="AF103" s="25"/>
      <c r="AG103" s="25"/>
      <c r="AH103" s="25"/>
      <c r="AI103" s="25"/>
    </row>
    <row r="104" spans="31:35">
      <c r="AE104" s="26"/>
    </row>
    <row r="105" spans="31:35">
      <c r="AE105" s="26"/>
    </row>
    <row r="106" spans="31:35">
      <c r="AE106" s="26"/>
    </row>
    <row r="107" spans="31:35">
      <c r="AE107" s="26"/>
    </row>
    <row r="108" spans="31:35">
      <c r="AE108" s="26"/>
    </row>
    <row r="109" spans="31:35">
      <c r="AE109" s="26"/>
    </row>
    <row r="110" spans="31:35">
      <c r="AE110" s="26"/>
    </row>
    <row r="111" spans="31:35">
      <c r="AE111" s="26"/>
    </row>
    <row r="112" spans="31:35">
      <c r="AE112" s="26"/>
    </row>
    <row r="113" spans="26:35">
      <c r="AE113" s="26"/>
    </row>
    <row r="114" spans="26:35">
      <c r="AE114" s="26"/>
    </row>
    <row r="115" spans="26:35">
      <c r="AE115" s="26"/>
    </row>
    <row r="116" spans="26:35">
      <c r="AE116" s="26"/>
    </row>
    <row r="117" spans="26:35">
      <c r="AE117" s="26"/>
    </row>
    <row r="122" spans="26:35">
      <c r="Z122" t="s">
        <v>162</v>
      </c>
    </row>
    <row r="123" spans="26:35" ht="15">
      <c r="Z123" t="s">
        <v>163</v>
      </c>
      <c r="AE123" s="25"/>
      <c r="AF123" s="25"/>
      <c r="AG123" s="25"/>
      <c r="AH123" s="25"/>
      <c r="AI123" s="25"/>
    </row>
    <row r="124" spans="26:35">
      <c r="AE124" s="26"/>
    </row>
    <row r="125" spans="26:35">
      <c r="AE125" s="26"/>
    </row>
    <row r="126" spans="26:35">
      <c r="AE126" s="26"/>
    </row>
    <row r="127" spans="26:35">
      <c r="AE127" s="26"/>
    </row>
    <row r="128" spans="26:35">
      <c r="AE128" s="26"/>
    </row>
    <row r="129" spans="31:31">
      <c r="AE129" s="26"/>
    </row>
    <row r="130" spans="31:31">
      <c r="AE130" s="26"/>
    </row>
    <row r="131" spans="31:31">
      <c r="AE131" s="26"/>
    </row>
    <row r="132" spans="31:31">
      <c r="AE132" s="26"/>
    </row>
    <row r="133" spans="31:31">
      <c r="AE133" s="26"/>
    </row>
    <row r="134" spans="31:31">
      <c r="AE134" s="26"/>
    </row>
    <row r="135" spans="31:31">
      <c r="AE135" s="26"/>
    </row>
    <row r="136" spans="31:31">
      <c r="AE136" s="26"/>
    </row>
    <row r="137" spans="31:31">
      <c r="AE137" s="26"/>
    </row>
    <row r="222" spans="5:5">
      <c r="E222" t="s">
        <v>164</v>
      </c>
    </row>
    <row r="223" spans="5:5">
      <c r="E223">
        <v>4</v>
      </c>
    </row>
    <row r="224" spans="5:5">
      <c r="E224">
        <v>4</v>
      </c>
    </row>
    <row r="225" spans="5:5">
      <c r="E225">
        <v>4</v>
      </c>
    </row>
    <row r="226" spans="5:5">
      <c r="E226">
        <v>4</v>
      </c>
    </row>
    <row r="227" spans="5:5">
      <c r="E227">
        <v>4</v>
      </c>
    </row>
    <row r="228" spans="5:5">
      <c r="E228">
        <v>4</v>
      </c>
    </row>
    <row r="229" spans="5:5">
      <c r="E229">
        <v>4</v>
      </c>
    </row>
    <row r="230" spans="5:5">
      <c r="E230">
        <v>4</v>
      </c>
    </row>
    <row r="231" spans="5:5">
      <c r="E231">
        <v>4</v>
      </c>
    </row>
    <row r="232" spans="5:5">
      <c r="E232">
        <v>4</v>
      </c>
    </row>
    <row r="233" spans="5:5">
      <c r="E233">
        <v>4</v>
      </c>
    </row>
    <row r="234" spans="5:5">
      <c r="E234">
        <v>4</v>
      </c>
    </row>
    <row r="235" spans="5:5">
      <c r="E235">
        <v>4</v>
      </c>
    </row>
    <row r="236" spans="5:5">
      <c r="E236">
        <v>4</v>
      </c>
    </row>
    <row r="237" spans="5:5">
      <c r="E237">
        <v>4</v>
      </c>
    </row>
    <row r="238" spans="5:5">
      <c r="E238">
        <v>4</v>
      </c>
    </row>
    <row r="239" spans="5:5">
      <c r="E239">
        <v>3.55979</v>
      </c>
    </row>
    <row r="240" spans="5:5">
      <c r="E240">
        <v>3</v>
      </c>
    </row>
    <row r="241" spans="5:5">
      <c r="E241">
        <v>2.30972</v>
      </c>
    </row>
    <row r="242" spans="5:5">
      <c r="E242">
        <v>1.6036300000000001</v>
      </c>
    </row>
    <row r="243" spans="5:5">
      <c r="E243">
        <v>1</v>
      </c>
    </row>
    <row r="244" spans="5:5">
      <c r="E244">
        <v>0.55503000000000002</v>
      </c>
    </row>
    <row r="245" spans="5:5">
      <c r="E245">
        <v>0.22140000000000001</v>
      </c>
    </row>
    <row r="246" spans="5:5">
      <c r="E246">
        <v>0</v>
      </c>
    </row>
    <row r="250" spans="5:5">
      <c r="E250" t="s">
        <v>165</v>
      </c>
    </row>
    <row r="251" spans="5:5">
      <c r="E251">
        <v>0.10485999999999999</v>
      </c>
    </row>
    <row r="252" spans="5:5">
      <c r="E252">
        <v>0.18386</v>
      </c>
    </row>
    <row r="253" spans="5:5">
      <c r="E253">
        <v>0.23150000000000001</v>
      </c>
    </row>
    <row r="254" spans="5:5">
      <c r="E254">
        <v>0.26884999999999998</v>
      </c>
    </row>
    <row r="255" spans="5:5">
      <c r="E255">
        <v>0.29798999999999998</v>
      </c>
    </row>
    <row r="256" spans="5:5">
      <c r="E256">
        <v>0.31523000000000001</v>
      </c>
    </row>
    <row r="257" spans="5:5">
      <c r="E257">
        <v>0.33</v>
      </c>
    </row>
    <row r="258" spans="5:5">
      <c r="E258">
        <v>0.34675</v>
      </c>
    </row>
    <row r="259" spans="5:5">
      <c r="E259">
        <v>0.36926999999999999</v>
      </c>
    </row>
    <row r="260" spans="5:5">
      <c r="E260">
        <v>0.37383</v>
      </c>
    </row>
    <row r="261" spans="5:5">
      <c r="E261">
        <v>0.36825000000000002</v>
      </c>
    </row>
    <row r="262" spans="5:5">
      <c r="E262">
        <v>0.35930000000000001</v>
      </c>
    </row>
    <row r="263" spans="5:5">
      <c r="E263">
        <v>0.34766999999999998</v>
      </c>
    </row>
    <row r="264" spans="5:5">
      <c r="E264">
        <v>0.32695999999999997</v>
      </c>
    </row>
    <row r="265" spans="5:5">
      <c r="E265">
        <v>0.29735</v>
      </c>
    </row>
    <row r="266" spans="5:5">
      <c r="E266">
        <v>0.2727</v>
      </c>
    </row>
    <row r="267" spans="5:5">
      <c r="E267">
        <v>0.24518000000000001</v>
      </c>
    </row>
    <row r="268" spans="5:5">
      <c r="E268">
        <v>0.21454999999999999</v>
      </c>
    </row>
    <row r="269" spans="5:5">
      <c r="E269">
        <v>0.17806</v>
      </c>
    </row>
    <row r="270" spans="5:5">
      <c r="E270">
        <v>0.12382</v>
      </c>
    </row>
    <row r="271" spans="5:5">
      <c r="E271">
        <v>8.2830000000000001E-2</v>
      </c>
    </row>
    <row r="272" spans="5:5">
      <c r="E272">
        <v>6.3409999999999994E-2</v>
      </c>
    </row>
    <row r="273" spans="5:5">
      <c r="E273">
        <v>2.5250000000000002E-2</v>
      </c>
    </row>
    <row r="274" spans="5:5">
      <c r="E274">
        <v>-2.5250000000000002E-2</v>
      </c>
    </row>
    <row r="275" spans="5:5">
      <c r="E275">
        <v>-6.3409999999999994E-2</v>
      </c>
    </row>
    <row r="276" spans="5:5">
      <c r="E276">
        <v>-8.2830000000000001E-2</v>
      </c>
    </row>
    <row r="277" spans="5:5">
      <c r="E277">
        <v>-0.12382</v>
      </c>
    </row>
    <row r="278" spans="5:5">
      <c r="E278">
        <v>-0.17806</v>
      </c>
    </row>
    <row r="279" spans="5:5">
      <c r="E279">
        <v>-0.21454999999999999</v>
      </c>
    </row>
    <row r="280" spans="5:5">
      <c r="E280">
        <v>-0.24518000000000001</v>
      </c>
    </row>
    <row r="281" spans="5:5">
      <c r="E281">
        <v>-0.2727</v>
      </c>
    </row>
    <row r="282" spans="5:5">
      <c r="E282">
        <v>-0.29735</v>
      </c>
    </row>
    <row r="283" spans="5:5">
      <c r="E283">
        <v>-0.32695999999999997</v>
      </c>
    </row>
    <row r="284" spans="5:5">
      <c r="E284">
        <v>-0.34766999999999998</v>
      </c>
    </row>
    <row r="285" spans="5:5">
      <c r="E285">
        <v>-0.35930000000000001</v>
      </c>
    </row>
    <row r="286" spans="5:5">
      <c r="E286">
        <v>-0.36825000000000002</v>
      </c>
    </row>
    <row r="287" spans="5:5">
      <c r="E287">
        <v>-0.37383</v>
      </c>
    </row>
    <row r="288" spans="5:5">
      <c r="E288">
        <v>-0.36926999999999999</v>
      </c>
    </row>
    <row r="289" spans="5:6">
      <c r="E289">
        <v>-0.34675</v>
      </c>
    </row>
    <row r="290" spans="5:6">
      <c r="E290">
        <v>-0.33</v>
      </c>
    </row>
    <row r="291" spans="5:6">
      <c r="E291">
        <v>-0.31523000000000001</v>
      </c>
    </row>
    <row r="292" spans="5:6">
      <c r="E292">
        <v>-0.29798999999999998</v>
      </c>
    </row>
    <row r="293" spans="5:6">
      <c r="E293">
        <v>-0.26884999999999998</v>
      </c>
    </row>
    <row r="294" spans="5:6">
      <c r="E294">
        <v>-0.23150000000000001</v>
      </c>
    </row>
    <row r="295" spans="5:6">
      <c r="E295">
        <v>-0.18386</v>
      </c>
    </row>
    <row r="296" spans="5:6">
      <c r="E296">
        <v>-0.10485999999999999</v>
      </c>
    </row>
    <row r="300" spans="5:6">
      <c r="E300" t="s">
        <v>166</v>
      </c>
      <c r="F300" t="s">
        <v>167</v>
      </c>
    </row>
    <row r="301" spans="5:6">
      <c r="E301">
        <v>66.734399999999994</v>
      </c>
      <c r="F301">
        <v>342.12959999999998</v>
      </c>
    </row>
    <row r="302" spans="5:6">
      <c r="E302">
        <v>65.743700000000004</v>
      </c>
      <c r="F302">
        <v>339.94569999999999</v>
      </c>
    </row>
    <row r="303" spans="5:6">
      <c r="E303">
        <v>64.637900000000002</v>
      </c>
      <c r="F303">
        <v>337.14330000000001</v>
      </c>
    </row>
    <row r="304" spans="5:6">
      <c r="E304">
        <v>63.313899999999997</v>
      </c>
      <c r="F304">
        <v>333.34679999999997</v>
      </c>
    </row>
    <row r="305" spans="5:6">
      <c r="E305">
        <v>61.588299999999997</v>
      </c>
      <c r="F305">
        <v>328.32740000000001</v>
      </c>
    </row>
    <row r="306" spans="5:6">
      <c r="E306">
        <v>59.344299999999997</v>
      </c>
      <c r="F306">
        <v>322.06150000000002</v>
      </c>
    </row>
    <row r="307" spans="5:6">
      <c r="E307">
        <v>57.315800000000003</v>
      </c>
      <c r="F307">
        <v>315.14690000000002</v>
      </c>
    </row>
    <row r="308" spans="5:6">
      <c r="E308">
        <v>55.691899999999997</v>
      </c>
      <c r="F308">
        <v>307.84070000000003</v>
      </c>
    </row>
    <row r="309" spans="5:6">
      <c r="E309">
        <v>53.956899999999997</v>
      </c>
      <c r="F309">
        <v>299.78699999999998</v>
      </c>
    </row>
    <row r="310" spans="5:6">
      <c r="E310">
        <v>52.098999999999997</v>
      </c>
      <c r="F310">
        <v>290.91320000000002</v>
      </c>
    </row>
    <row r="311" spans="5:6">
      <c r="E311">
        <v>50.109299999999998</v>
      </c>
      <c r="F311">
        <v>281.1549</v>
      </c>
    </row>
    <row r="312" spans="5:6">
      <c r="E312">
        <v>47.994100000000003</v>
      </c>
      <c r="F312">
        <v>270.52080000000001</v>
      </c>
    </row>
    <row r="313" spans="5:6">
      <c r="E313">
        <v>45.759900000000002</v>
      </c>
      <c r="F313">
        <v>259.0369</v>
      </c>
    </row>
    <row r="314" spans="5:6">
      <c r="E314">
        <v>42.678199999999997</v>
      </c>
      <c r="F314">
        <v>246.6986</v>
      </c>
    </row>
    <row r="315" spans="5:6">
      <c r="E315">
        <v>38.960999999999999</v>
      </c>
      <c r="F315">
        <v>234.42939999999999</v>
      </c>
    </row>
    <row r="316" spans="5:6">
      <c r="E316">
        <v>35.000599999999999</v>
      </c>
      <c r="F316">
        <v>222.48650000000001</v>
      </c>
    </row>
    <row r="317" spans="5:6">
      <c r="E317">
        <v>30.779399999999999</v>
      </c>
      <c r="F317">
        <v>210.37880000000001</v>
      </c>
    </row>
    <row r="318" spans="5:6">
      <c r="E318">
        <v>33.294400000000003</v>
      </c>
      <c r="F318">
        <v>196.2457</v>
      </c>
    </row>
    <row r="319" spans="5:6">
      <c r="E319">
        <v>52.116599999999998</v>
      </c>
      <c r="F319">
        <v>179.6525</v>
      </c>
    </row>
    <row r="320" spans="5:6">
      <c r="E320">
        <v>63.260100000000001</v>
      </c>
      <c r="F320">
        <v>159.6413</v>
      </c>
    </row>
    <row r="321" spans="5:6">
      <c r="E321">
        <v>65.087100000000007</v>
      </c>
      <c r="F321">
        <v>134.273</v>
      </c>
    </row>
    <row r="322" spans="5:6">
      <c r="E322">
        <v>61.837899999999998</v>
      </c>
      <c r="F322">
        <v>105.97880000000001</v>
      </c>
    </row>
    <row r="323" spans="5:6">
      <c r="E323">
        <v>78.393299999999996</v>
      </c>
      <c r="F323">
        <v>128.982</v>
      </c>
    </row>
    <row r="326" spans="5:6">
      <c r="F326">
        <v>518.73270000000002</v>
      </c>
    </row>
    <row r="327" spans="5:6">
      <c r="F327">
        <v>477.81909999999999</v>
      </c>
    </row>
    <row r="328" spans="5:6">
      <c r="F328">
        <v>434.57389999999998</v>
      </c>
    </row>
    <row r="329" spans="5:6">
      <c r="F329">
        <v>380.94229999999999</v>
      </c>
    </row>
    <row r="332" spans="5:6">
      <c r="E332">
        <v>72.116100000000003</v>
      </c>
      <c r="F332">
        <v>614.36530000000005</v>
      </c>
    </row>
    <row r="333" spans="5:6">
      <c r="E333">
        <v>70.019800000000004</v>
      </c>
      <c r="F333">
        <v>599.90129999999999</v>
      </c>
    </row>
    <row r="334" spans="5:6">
      <c r="E334">
        <v>67.769300000000001</v>
      </c>
      <c r="F334">
        <v>583.96310000000005</v>
      </c>
    </row>
    <row r="335" spans="5:6">
      <c r="E335">
        <v>65.339699999999993</v>
      </c>
      <c r="F335">
        <v>566.32669999999996</v>
      </c>
    </row>
    <row r="336" spans="5:6">
      <c r="E336">
        <v>62.7258</v>
      </c>
      <c r="F336">
        <v>546.89009999999996</v>
      </c>
    </row>
    <row r="337" spans="5:6">
      <c r="E337">
        <v>59.959699999999998</v>
      </c>
      <c r="F337">
        <v>525.8854</v>
      </c>
    </row>
    <row r="338" spans="5:6">
      <c r="E338">
        <v>57.027000000000001</v>
      </c>
      <c r="F338">
        <v>503.15129999999999</v>
      </c>
    </row>
    <row r="339" spans="5:6">
      <c r="E339">
        <v>50.306199999999997</v>
      </c>
      <c r="F339">
        <v>475.9221</v>
      </c>
    </row>
    <row r="340" spans="5:6">
      <c r="E340">
        <v>43.841900000000003</v>
      </c>
      <c r="F340">
        <v>448.73079999999999</v>
      </c>
    </row>
    <row r="341" spans="5:6">
      <c r="E341">
        <v>37.828200000000002</v>
      </c>
      <c r="F341">
        <v>421.69009999999997</v>
      </c>
    </row>
    <row r="344" spans="5:6">
      <c r="E344">
        <v>388.1472</v>
      </c>
      <c r="F344">
        <v>420.50549999999998</v>
      </c>
    </row>
    <row r="345" spans="5:6">
      <c r="E345">
        <v>385.39980000000003</v>
      </c>
      <c r="F345">
        <v>418.02089999999998</v>
      </c>
    </row>
    <row r="346" spans="5:6">
      <c r="E346">
        <v>382.12180000000001</v>
      </c>
      <c r="F346">
        <v>414.92340000000002</v>
      </c>
    </row>
    <row r="347" spans="5:6">
      <c r="E347">
        <v>378.13170000000002</v>
      </c>
      <c r="F347">
        <v>411.01299999999998</v>
      </c>
    </row>
    <row r="348" spans="5:6">
      <c r="E348">
        <v>372.76350000000002</v>
      </c>
      <c r="F348">
        <v>405.59019999999998</v>
      </c>
    </row>
    <row r="349" spans="5:6">
      <c r="E349">
        <v>365.74689999999998</v>
      </c>
      <c r="F349">
        <v>398.58839999999998</v>
      </c>
    </row>
    <row r="350" spans="5:6">
      <c r="E350">
        <v>357.29</v>
      </c>
      <c r="F350">
        <v>390.24849999999998</v>
      </c>
    </row>
    <row r="351" spans="5:6">
      <c r="E351">
        <v>349.97370000000001</v>
      </c>
      <c r="F351">
        <v>382.66340000000002</v>
      </c>
    </row>
    <row r="352" spans="5:6">
      <c r="E352">
        <v>341.94159999999999</v>
      </c>
      <c r="F352">
        <v>374.2765</v>
      </c>
    </row>
    <row r="353" spans="5:6">
      <c r="E353">
        <v>333.1232</v>
      </c>
      <c r="F353">
        <v>365.00689999999997</v>
      </c>
    </row>
    <row r="354" spans="5:6">
      <c r="E354">
        <v>323.39190000000002</v>
      </c>
      <c r="F354">
        <v>354.71530000000001</v>
      </c>
    </row>
    <row r="355" spans="5:6">
      <c r="E355">
        <v>312.68920000000003</v>
      </c>
      <c r="F355">
        <v>343.3304</v>
      </c>
    </row>
    <row r="356" spans="5:6">
      <c r="E356">
        <v>301.13159999999999</v>
      </c>
      <c r="F356">
        <v>330.97570000000002</v>
      </c>
    </row>
    <row r="357" spans="5:6">
      <c r="E357">
        <v>288.6232</v>
      </c>
      <c r="F357">
        <v>317.54239999999999</v>
      </c>
    </row>
    <row r="358" spans="5:6">
      <c r="E358">
        <v>269.3501</v>
      </c>
      <c r="F358">
        <v>296.34640000000002</v>
      </c>
    </row>
    <row r="359" spans="5:6">
      <c r="E359">
        <v>249.7371</v>
      </c>
      <c r="F359">
        <v>275.57150000000001</v>
      </c>
    </row>
    <row r="360" spans="5:6">
      <c r="E360">
        <v>230.0455</v>
      </c>
      <c r="F360">
        <v>255.5428</v>
      </c>
    </row>
    <row r="363" spans="5:6">
      <c r="E363">
        <v>87.872500000000002</v>
      </c>
      <c r="F363">
        <v>898.90009999999995</v>
      </c>
    </row>
    <row r="364" spans="5:6">
      <c r="E364">
        <v>86.653700000000001</v>
      </c>
      <c r="F364">
        <v>894.024</v>
      </c>
    </row>
    <row r="365" spans="5:6">
      <c r="E365">
        <v>85.290199999999999</v>
      </c>
      <c r="F365">
        <v>887.93470000000002</v>
      </c>
    </row>
    <row r="366" spans="5:6">
      <c r="E366">
        <v>83.733599999999996</v>
      </c>
      <c r="F366">
        <v>880.22699999999998</v>
      </c>
    </row>
    <row r="367" spans="5:6">
      <c r="E367">
        <v>81.778400000000005</v>
      </c>
      <c r="F367">
        <v>869.48710000000005</v>
      </c>
    </row>
    <row r="368" spans="5:6">
      <c r="E368">
        <v>79.256200000000007</v>
      </c>
      <c r="F368">
        <v>855.49689999999998</v>
      </c>
    </row>
    <row r="369" spans="5:6">
      <c r="E369">
        <v>76.310500000000005</v>
      </c>
      <c r="F369">
        <v>838.60270000000003</v>
      </c>
    </row>
  </sheetData>
  <phoneticPr fontId="0" type="noConversion"/>
  <pageMargins left="0.75" right="0.75" top="1" bottom="1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BGD Official</cp:lastModifiedBy>
  <cp:revision/>
  <dcterms:created xsi:type="dcterms:W3CDTF">2015-02-16T17:55:54Z</dcterms:created>
  <dcterms:modified xsi:type="dcterms:W3CDTF">2020-02-12T11:49:01Z</dcterms:modified>
  <cp:category/>
  <cp:contentStatus/>
</cp:coreProperties>
</file>