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721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2c9\AC\Temp\"/>
    </mc:Choice>
  </mc:AlternateContent>
  <xr:revisionPtr revIDLastSave="0" documentId="8_{23813140-25E1-493A-AC49-5539913AB63A}" xr6:coauthVersionLast="46" xr6:coauthVersionMax="46" xr10:uidLastSave="{00000000-0000-0000-0000-000000000000}"/>
  <bookViews>
    <workbookView xWindow="-120" yWindow="-120" windowWidth="15600" windowHeight="11760" activeTab="1"/>
  </bookViews>
  <sheets>
    <sheet name="Revisions History" sheetId="4" r:id="rId1"/>
    <sheet name="RGD format" sheetId="2" r:id="rId2"/>
    <sheet name="Check sheet" sheetId="3" r:id="rId3"/>
  </sheets>
  <calcPr calcId="101716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3" i="2" l="1"/>
  <c r="H6" i="2"/>
  <c r="B4" i="3"/>
  <c r="G18" i="3"/>
  <c r="H19" i="2"/>
  <c r="C4" i="3"/>
  <c r="H18" i="3"/>
  <c r="H32" i="2"/>
  <c r="D4" i="3"/>
  <c r="I18" i="3"/>
  <c r="H46" i="2"/>
  <c r="E4" i="3"/>
  <c r="J18" i="3"/>
  <c r="H7" i="2"/>
  <c r="B5" i="3"/>
  <c r="G19" i="3"/>
  <c r="H20" i="2"/>
  <c r="C5" i="3"/>
  <c r="H19" i="3"/>
  <c r="H33" i="2"/>
  <c r="D5" i="3"/>
  <c r="I19" i="3"/>
  <c r="H47" i="2"/>
  <c r="E5" i="3"/>
  <c r="J19" i="3"/>
  <c r="H8" i="2"/>
  <c r="B6" i="3"/>
  <c r="G20" i="3"/>
  <c r="H21" i="2"/>
  <c r="C6" i="3"/>
  <c r="H20" i="3"/>
  <c r="H34" i="2"/>
  <c r="D6" i="3"/>
  <c r="I20" i="3"/>
  <c r="H48" i="2"/>
  <c r="E6" i="3"/>
  <c r="J20" i="3"/>
  <c r="H9" i="2"/>
  <c r="B7" i="3"/>
  <c r="G21" i="3"/>
  <c r="H22" i="2"/>
  <c r="C7" i="3"/>
  <c r="H21" i="3"/>
  <c r="H35" i="2"/>
  <c r="D7" i="3"/>
  <c r="I21" i="3"/>
  <c r="H49" i="2"/>
  <c r="E7" i="3"/>
  <c r="J21" i="3"/>
  <c r="H10" i="2"/>
  <c r="B8" i="3"/>
  <c r="G22" i="3"/>
  <c r="H23" i="2"/>
  <c r="C8" i="3"/>
  <c r="H22" i="3"/>
  <c r="H36" i="2"/>
  <c r="D8" i="3"/>
  <c r="I22" i="3"/>
  <c r="H50" i="2"/>
  <c r="E8" i="3"/>
  <c r="J22" i="3"/>
  <c r="H11" i="2"/>
  <c r="B9" i="3"/>
  <c r="G23" i="3"/>
  <c r="H24" i="2"/>
  <c r="C9" i="3"/>
  <c r="H23" i="3"/>
  <c r="H37" i="2"/>
  <c r="D9" i="3"/>
  <c r="I23" i="3"/>
  <c r="H51" i="2"/>
  <c r="E9" i="3"/>
  <c r="J23" i="3"/>
  <c r="H12" i="2"/>
  <c r="B10" i="3"/>
  <c r="G24" i="3"/>
  <c r="H25" i="2"/>
  <c r="C10" i="3"/>
  <c r="H24" i="3"/>
  <c r="H38" i="2"/>
  <c r="D10" i="3"/>
  <c r="I24" i="3"/>
  <c r="H52" i="2"/>
  <c r="E10" i="3"/>
  <c r="J24" i="3"/>
  <c r="H13" i="2"/>
  <c r="B11" i="3"/>
  <c r="G25" i="3"/>
  <c r="H26" i="2"/>
  <c r="C11" i="3"/>
  <c r="H25" i="3"/>
  <c r="H39" i="2"/>
  <c r="D11" i="3"/>
  <c r="I25" i="3"/>
  <c r="E11" i="3"/>
  <c r="J25" i="3"/>
  <c r="H14" i="2"/>
  <c r="B12" i="3"/>
  <c r="G26" i="3"/>
  <c r="H27" i="2"/>
  <c r="C12" i="3"/>
  <c r="H26" i="3"/>
  <c r="H40" i="2"/>
  <c r="D12" i="3"/>
  <c r="I26" i="3"/>
  <c r="H54" i="2"/>
  <c r="E12" i="3"/>
  <c r="J26" i="3"/>
  <c r="G27" i="3"/>
  <c r="H27" i="3"/>
  <c r="I27" i="3"/>
  <c r="H55" i="2"/>
  <c r="E13" i="3"/>
  <c r="J27" i="3"/>
  <c r="G28" i="3"/>
  <c r="H28" i="3"/>
  <c r="I28" i="3"/>
  <c r="H56" i="2"/>
  <c r="E14" i="3"/>
  <c r="J28" i="3"/>
  <c r="H18" i="2"/>
  <c r="C3" i="3"/>
  <c r="H17" i="3"/>
  <c r="H31" i="2"/>
  <c r="D3" i="3"/>
  <c r="I17" i="3"/>
  <c r="H45" i="2"/>
  <c r="E3" i="3"/>
  <c r="J17" i="3"/>
  <c r="H5" i="2"/>
  <c r="B3" i="3"/>
  <c r="G17" i="3"/>
</calcChain>
</file>

<file path=xl/sharedStrings.xml><?xml version="1.0" encoding="utf-8"?>
<sst xmlns="http://schemas.openxmlformats.org/spreadsheetml/2006/main" count="126" uniqueCount="55">
  <si>
    <t>A-LINE</t>
  </si>
  <si>
    <t>B-LINE</t>
  </si>
  <si>
    <t>C-LINE</t>
  </si>
  <si>
    <t>BRAKE LINE</t>
  </si>
  <si>
    <t>A</t>
  </si>
  <si>
    <t>B</t>
  </si>
  <si>
    <t>C</t>
  </si>
  <si>
    <t>Loop details</t>
  </si>
  <si>
    <t>PL1</t>
  </si>
  <si>
    <t>PL2</t>
  </si>
  <si>
    <t>PL3</t>
  </si>
  <si>
    <t>PL4</t>
  </si>
  <si>
    <t>LTC120</t>
  </si>
  <si>
    <t>LTC80</t>
  </si>
  <si>
    <t>LTC200</t>
  </si>
  <si>
    <t>LTC160</t>
  </si>
  <si>
    <t>8000U230</t>
  </si>
  <si>
    <t>Brake loop</t>
  </si>
  <si>
    <t>BL1</t>
  </si>
  <si>
    <t>BL2</t>
  </si>
  <si>
    <t>BL3</t>
  </si>
  <si>
    <t>BL4</t>
  </si>
  <si>
    <t>LTC120 INSERT</t>
  </si>
  <si>
    <t>LTC80 INSERT</t>
  </si>
  <si>
    <t>LTC65 INSERT</t>
  </si>
  <si>
    <t>LTC45 INSERT</t>
  </si>
  <si>
    <t>LTC 45</t>
  </si>
  <si>
    <t>DFL115</t>
  </si>
  <si>
    <t>Rib</t>
  </si>
  <si>
    <t>Date:</t>
  </si>
  <si>
    <t>Tala L LINE Materials</t>
  </si>
  <si>
    <t>center</t>
  </si>
  <si>
    <t>tip</t>
  </si>
  <si>
    <t>LTC160 INSERT</t>
  </si>
  <si>
    <t>8000U280</t>
  </si>
  <si>
    <t>Distance "A" in mm</t>
  </si>
  <si>
    <t>PL_XL1</t>
  </si>
  <si>
    <t>Glider</t>
  </si>
  <si>
    <t>TalaL Rev2</t>
  </si>
  <si>
    <t>Lines Rev</t>
  </si>
  <si>
    <t>Date</t>
  </si>
  <si>
    <t>As made on 2 x Tala L for Zoller load test</t>
  </si>
  <si>
    <t>TalaL Rev3</t>
  </si>
  <si>
    <t>Rev2</t>
  </si>
  <si>
    <t>Increased the line sizes for EN calculations after 5000 cycles</t>
  </si>
  <si>
    <t>Rev3</t>
  </si>
  <si>
    <t>Check</t>
  </si>
  <si>
    <t>Tala L</t>
  </si>
  <si>
    <t>Rev4</t>
  </si>
  <si>
    <t>Increased the line sizes same as M with levels as well</t>
  </si>
  <si>
    <t>LTC65</t>
  </si>
  <si>
    <t>Rev5</t>
  </si>
  <si>
    <t>Changed brakes mid lines from 45 to 65 kg</t>
  </si>
  <si>
    <t>K</t>
  </si>
  <si>
    <t>TalaL LINE PLAN REV-5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</si>
</sst>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6" formatCode="######"/>
  </numFmts>
  <fonts count="11" x14ac:knownFonts="1">
    <font>
      <sz val="10"/>
      <name val="Arial"/>
      <family val="2"/>
    </font>
    <font>
      <sz val="8"/>
      <name val="Arial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0"/>
      <name val="Arial"/>
      <family val="2"/>
    </font>
    <font>
      <sz val="12"/>
      <color indexed="10"/>
      <name val="Calibri"/>
      <family val="2"/>
    </font>
    <font>
      <sz val="10"/>
      <color indexed="9"/>
      <name val="Arial"/>
      <family val="2"/>
    </font>
    <font>
      <sz val="12"/>
      <color indexed="9"/>
      <name val="Calibri"/>
      <family val="2"/>
    </font>
    <font>
      <sz val="8"/>
      <name val="Arial"/>
    </font>
    <font>
      <sz val="10"/>
      <color indexed="10"/>
      <name val="Arial"/>
    </font>
    <font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7" xfId="0" applyFont="1" applyBorder="1" applyAlignment="1">
      <alignment horizontal="center"/>
    </xf>
    <xf numFmtId="0" fontId="0" fillId="0" borderId="3" xfId="0" applyBorder="1"/>
    <xf numFmtId="0" fontId="3" fillId="2" borderId="3" xfId="0" applyFont="1" applyFill="1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2" fillId="0" borderId="12" xfId="0" applyNumberFormat="1" applyFont="1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13" xfId="0" applyBorder="1"/>
    <xf numFmtId="0" fontId="4" fillId="6" borderId="14" xfId="0" applyFont="1" applyFill="1" applyBorder="1"/>
    <xf numFmtId="0" fontId="0" fillId="2" borderId="14" xfId="0" applyFill="1" applyBorder="1"/>
    <xf numFmtId="0" fontId="0" fillId="4" borderId="14" xfId="0" applyFill="1" applyBorder="1"/>
    <xf numFmtId="0" fontId="6" fillId="7" borderId="15" xfId="0" applyFont="1" applyFill="1" applyBorder="1"/>
    <xf numFmtId="0" fontId="0" fillId="8" borderId="3" xfId="0" applyFill="1" applyBorder="1"/>
    <xf numFmtId="0" fontId="0" fillId="5" borderId="3" xfId="0" applyFill="1" applyBorder="1"/>
    <xf numFmtId="0" fontId="0" fillId="9" borderId="3" xfId="0" applyFill="1" applyBorder="1"/>
    <xf numFmtId="0" fontId="7" fillId="7" borderId="1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0" fillId="10" borderId="14" xfId="0" applyFill="1" applyBorder="1"/>
    <xf numFmtId="0" fontId="3" fillId="6" borderId="1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0" xfId="0" applyNumberFormat="1" applyAlignment="1">
      <alignment horizontal="center"/>
    </xf>
    <xf numFmtId="186" fontId="0" fillId="0" borderId="0" xfId="0" applyNumberForma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" fontId="10" fillId="11" borderId="3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86" fontId="0" fillId="0" borderId="11" xfId="0" applyNumberForma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186" fontId="0" fillId="0" borderId="22" xfId="0" applyNumberForma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86" fontId="0" fillId="0" borderId="16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3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186" fontId="0" fillId="0" borderId="30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86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4" fillId="5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workbookViewId="0">
      <selection activeCell="A15" sqref="A15"/>
    </sheetView>
  </sheetViews>
  <sheetFormatPr defaultColWidth="8.85546875" defaultRowHeight="12.75" x14ac:dyDescent="0.2"/>
  <cols>
    <col min="1" max="1" width="11" customWidth="1"/>
    <col min="3" max="3" width="12.28515625" style="1" customWidth="1"/>
    <col min="4" max="4" width="59.28515625" customWidth="1"/>
  </cols>
  <sheetData>
    <row r="2" spans="1:4" x14ac:dyDescent="0.2">
      <c r="A2" t="s">
        <v>37</v>
      </c>
      <c r="B2" t="s">
        <v>39</v>
      </c>
      <c r="C2" s="1" t="s">
        <v>40</v>
      </c>
    </row>
    <row r="3" spans="1:4" x14ac:dyDescent="0.2">
      <c r="A3" t="s">
        <v>38</v>
      </c>
      <c r="B3" t="s">
        <v>43</v>
      </c>
      <c r="C3" s="52">
        <v>41276</v>
      </c>
      <c r="D3" t="s">
        <v>41</v>
      </c>
    </row>
    <row r="4" spans="1:4" x14ac:dyDescent="0.2">
      <c r="A4" t="s">
        <v>42</v>
      </c>
      <c r="B4" t="s">
        <v>45</v>
      </c>
      <c r="C4" s="52">
        <v>41296</v>
      </c>
      <c r="D4" t="s">
        <v>44</v>
      </c>
    </row>
    <row r="5" spans="1:4" x14ac:dyDescent="0.2">
      <c r="A5" t="s">
        <v>47</v>
      </c>
      <c r="B5" t="s">
        <v>48</v>
      </c>
      <c r="C5" s="52">
        <v>41299</v>
      </c>
      <c r="D5" t="s">
        <v>49</v>
      </c>
    </row>
    <row r="6" spans="1:4" x14ac:dyDescent="0.2">
      <c r="A6" t="s">
        <v>47</v>
      </c>
      <c r="B6" t="s">
        <v>51</v>
      </c>
      <c r="C6" s="52">
        <v>41332</v>
      </c>
      <c r="D6" t="s">
        <v>52</v>
      </c>
    </row>
  </sheetData>
  <phoneticPr fontId="8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topLeftCell="A34" workbookViewId="0">
      <selection activeCell="O2" sqref="O2"/>
    </sheetView>
  </sheetViews>
  <sheetFormatPr defaultColWidth="8.85546875" defaultRowHeight="12.75" x14ac:dyDescent="0.2"/>
  <cols>
    <col min="1" max="1" width="8.85546875" style="1"/>
    <col min="11" max="11" width="15" customWidth="1"/>
    <col min="12" max="12" width="14.7109375" customWidth="1"/>
    <col min="13" max="13" width="13.28515625" customWidth="1"/>
    <col min="15" max="15" width="13.42578125" customWidth="1"/>
    <col min="18" max="18" width="10.85546875" customWidth="1"/>
  </cols>
  <sheetData>
    <row r="1" spans="2:18" ht="16.5" thickBot="1" x14ac:dyDescent="0.3">
      <c r="B1" s="82" t="s">
        <v>54</v>
      </c>
      <c r="C1" s="89"/>
      <c r="D1" s="83"/>
      <c r="E1" s="2"/>
      <c r="F1" s="2"/>
      <c r="G1" s="3"/>
      <c r="H1" s="3"/>
      <c r="J1" s="82" t="s">
        <v>30</v>
      </c>
      <c r="K1" s="89"/>
      <c r="L1" s="83"/>
      <c r="M1" s="2"/>
      <c r="N1" s="12" t="s">
        <v>29</v>
      </c>
      <c r="O1" s="27">
        <v>41332</v>
      </c>
      <c r="R1" s="32" t="s">
        <v>7</v>
      </c>
    </row>
    <row r="2" spans="2:18" ht="16.5" thickBot="1" x14ac:dyDescent="0.3">
      <c r="B2" s="2"/>
      <c r="C2" s="2"/>
      <c r="D2" s="2"/>
      <c r="E2" s="2"/>
      <c r="F2" s="2"/>
      <c r="G2" s="3"/>
      <c r="H2" s="3"/>
      <c r="J2" s="2"/>
      <c r="K2" s="2"/>
      <c r="L2" s="2"/>
      <c r="M2" s="2"/>
      <c r="N2" s="2"/>
      <c r="O2" s="3"/>
      <c r="R2" s="33" t="s">
        <v>8</v>
      </c>
    </row>
    <row r="3" spans="2:18" ht="16.5" thickBot="1" x14ac:dyDescent="0.3">
      <c r="B3" s="2"/>
      <c r="C3" s="82" t="s">
        <v>0</v>
      </c>
      <c r="D3" s="83"/>
      <c r="E3" s="2"/>
      <c r="F3" s="2"/>
      <c r="G3" s="3"/>
      <c r="H3" s="3"/>
      <c r="J3" s="2"/>
      <c r="K3" s="82" t="s">
        <v>0</v>
      </c>
      <c r="L3" s="83"/>
      <c r="M3" s="2"/>
      <c r="N3" s="2"/>
      <c r="O3" s="3"/>
      <c r="R3" s="44" t="s">
        <v>9</v>
      </c>
    </row>
    <row r="4" spans="2:18" ht="16.5" thickBot="1" x14ac:dyDescent="0.3">
      <c r="B4" s="1" t="s">
        <v>28</v>
      </c>
      <c r="C4" s="2"/>
      <c r="D4" s="2"/>
      <c r="E4" s="2"/>
      <c r="F4" s="2"/>
      <c r="G4" s="3"/>
      <c r="H4" s="3" t="s">
        <v>46</v>
      </c>
      <c r="J4" s="1" t="s">
        <v>28</v>
      </c>
      <c r="K4" s="2"/>
      <c r="L4" s="2"/>
      <c r="M4" s="2"/>
      <c r="N4" s="2"/>
      <c r="O4" s="3"/>
      <c r="R4" s="34" t="s">
        <v>10</v>
      </c>
    </row>
    <row r="5" spans="2:18" ht="15.75" x14ac:dyDescent="0.25">
      <c r="B5" s="17">
        <v>3</v>
      </c>
      <c r="C5" s="40">
        <v>1635</v>
      </c>
      <c r="D5" s="73"/>
      <c r="E5" s="73">
        <v>6000</v>
      </c>
      <c r="F5" s="4"/>
      <c r="G5" s="5"/>
      <c r="H5" s="11">
        <f>C5+E5+15</f>
        <v>7650</v>
      </c>
      <c r="J5" s="17">
        <v>3</v>
      </c>
      <c r="K5" s="15" t="s">
        <v>33</v>
      </c>
      <c r="L5" s="73"/>
      <c r="M5" s="73" t="s">
        <v>34</v>
      </c>
      <c r="N5" s="4"/>
      <c r="O5" s="5"/>
      <c r="R5" s="35" t="s">
        <v>11</v>
      </c>
    </row>
    <row r="6" spans="2:18" ht="16.5" thickBot="1" x14ac:dyDescent="0.3">
      <c r="B6" s="18">
        <v>6</v>
      </c>
      <c r="C6" s="41">
        <v>1583</v>
      </c>
      <c r="D6" s="74"/>
      <c r="E6" s="74"/>
      <c r="F6" s="6"/>
      <c r="G6" s="7"/>
      <c r="H6" s="11">
        <f>C6+E5+15</f>
        <v>7598</v>
      </c>
      <c r="J6" s="18">
        <v>6</v>
      </c>
      <c r="K6" s="13" t="s">
        <v>22</v>
      </c>
      <c r="L6" s="74"/>
      <c r="M6" s="74"/>
      <c r="N6" s="6"/>
      <c r="O6" s="7"/>
      <c r="R6" s="36" t="s">
        <v>36</v>
      </c>
    </row>
    <row r="7" spans="2:18" ht="15.75" x14ac:dyDescent="0.25">
      <c r="B7" s="18">
        <v>10</v>
      </c>
      <c r="C7" s="41">
        <v>1708</v>
      </c>
      <c r="D7" s="71"/>
      <c r="E7" s="71">
        <v>5761</v>
      </c>
      <c r="F7" s="6"/>
      <c r="G7" s="7"/>
      <c r="H7" s="11">
        <f>C7+E7+15</f>
        <v>7484</v>
      </c>
      <c r="J7" s="18">
        <v>10</v>
      </c>
      <c r="K7" s="13" t="s">
        <v>22</v>
      </c>
      <c r="L7" s="71"/>
      <c r="M7" s="73" t="s">
        <v>16</v>
      </c>
      <c r="N7" s="6"/>
      <c r="O7" s="7"/>
    </row>
    <row r="8" spans="2:18" ht="15.75" x14ac:dyDescent="0.25">
      <c r="B8" s="18">
        <v>13</v>
      </c>
      <c r="C8" s="41">
        <v>1649</v>
      </c>
      <c r="D8" s="72"/>
      <c r="E8" s="72"/>
      <c r="F8" s="6"/>
      <c r="G8" s="7"/>
      <c r="H8" s="11">
        <f>C8+E7+15</f>
        <v>7425</v>
      </c>
      <c r="J8" s="18">
        <v>13</v>
      </c>
      <c r="K8" s="13" t="s">
        <v>22</v>
      </c>
      <c r="L8" s="72"/>
      <c r="M8" s="74"/>
      <c r="N8" s="6"/>
      <c r="O8" s="7"/>
    </row>
    <row r="9" spans="2:18" ht="15.75" x14ac:dyDescent="0.25">
      <c r="B9" s="18">
        <v>16</v>
      </c>
      <c r="C9" s="42">
        <v>1334</v>
      </c>
      <c r="D9" s="71">
        <v>1950</v>
      </c>
      <c r="E9" s="71">
        <v>3976</v>
      </c>
      <c r="F9" s="6"/>
      <c r="G9" s="7"/>
      <c r="H9" s="11">
        <f>C9+D9+E9</f>
        <v>7260</v>
      </c>
      <c r="J9" s="18">
        <v>16</v>
      </c>
      <c r="K9" s="13" t="s">
        <v>23</v>
      </c>
      <c r="L9" s="71" t="s">
        <v>22</v>
      </c>
      <c r="M9" s="71" t="s">
        <v>14</v>
      </c>
      <c r="N9" s="6"/>
      <c r="O9" s="7"/>
    </row>
    <row r="10" spans="2:18" ht="15.75" x14ac:dyDescent="0.25">
      <c r="B10" s="18">
        <v>18</v>
      </c>
      <c r="C10" s="42">
        <v>1195</v>
      </c>
      <c r="D10" s="72"/>
      <c r="E10" s="74"/>
      <c r="F10" s="6"/>
      <c r="G10" s="7"/>
      <c r="H10" s="11">
        <f>C10+D9+E9</f>
        <v>7121</v>
      </c>
      <c r="J10" s="18">
        <v>18</v>
      </c>
      <c r="K10" s="13" t="s">
        <v>23</v>
      </c>
      <c r="L10" s="72"/>
      <c r="M10" s="74"/>
      <c r="N10" s="6"/>
      <c r="O10" s="7"/>
    </row>
    <row r="11" spans="2:18" ht="15.75" x14ac:dyDescent="0.25">
      <c r="B11" s="18">
        <v>21</v>
      </c>
      <c r="C11" s="43">
        <v>1172</v>
      </c>
      <c r="D11" s="71">
        <v>1798</v>
      </c>
      <c r="E11" s="87"/>
      <c r="F11" s="6"/>
      <c r="G11" s="7"/>
      <c r="H11" s="11">
        <f>C11+D11+E9</f>
        <v>6946</v>
      </c>
      <c r="J11" s="18">
        <v>21</v>
      </c>
      <c r="K11" s="13" t="s">
        <v>24</v>
      </c>
      <c r="L11" s="71" t="s">
        <v>24</v>
      </c>
      <c r="M11" s="87"/>
      <c r="N11" s="6"/>
      <c r="O11" s="7"/>
    </row>
    <row r="12" spans="2:18" ht="15.75" x14ac:dyDescent="0.25">
      <c r="B12" s="18">
        <v>23</v>
      </c>
      <c r="C12" s="43">
        <v>1125</v>
      </c>
      <c r="D12" s="72"/>
      <c r="E12" s="88"/>
      <c r="F12" s="6"/>
      <c r="G12" s="7"/>
      <c r="H12" s="11">
        <f>C12+D11+E9</f>
        <v>6899</v>
      </c>
      <c r="J12" s="18">
        <v>23</v>
      </c>
      <c r="K12" s="13" t="s">
        <v>25</v>
      </c>
      <c r="L12" s="72"/>
      <c r="M12" s="88"/>
      <c r="N12" s="6"/>
      <c r="O12" s="7"/>
    </row>
    <row r="13" spans="2:18" ht="15.75" x14ac:dyDescent="0.25">
      <c r="B13" s="18">
        <v>25</v>
      </c>
      <c r="C13" s="14">
        <v>887</v>
      </c>
      <c r="D13" s="6"/>
      <c r="E13" s="6"/>
      <c r="F13" s="6"/>
      <c r="G13" s="7"/>
      <c r="H13" s="11">
        <f>C13+E26</f>
        <v>6639</v>
      </c>
      <c r="J13" s="18">
        <v>25</v>
      </c>
      <c r="K13" s="13" t="s">
        <v>25</v>
      </c>
      <c r="L13" s="6"/>
      <c r="M13" s="6"/>
      <c r="N13" s="6"/>
      <c r="O13" s="7"/>
    </row>
    <row r="14" spans="2:18" ht="16.5" thickBot="1" x14ac:dyDescent="0.3">
      <c r="B14" s="19">
        <v>26</v>
      </c>
      <c r="C14" s="24">
        <v>536</v>
      </c>
      <c r="D14" s="8"/>
      <c r="E14" s="8"/>
      <c r="F14" s="8"/>
      <c r="G14" s="9"/>
      <c r="H14" s="11">
        <f>C14+D26+E26</f>
        <v>6624</v>
      </c>
      <c r="J14" s="19">
        <v>26</v>
      </c>
      <c r="K14" s="16" t="s">
        <v>25</v>
      </c>
      <c r="L14" s="8"/>
      <c r="M14" s="8"/>
      <c r="N14" s="8"/>
      <c r="O14" s="9"/>
    </row>
    <row r="15" spans="2:18" ht="16.5" thickBot="1" x14ac:dyDescent="0.3">
      <c r="B15" s="3"/>
      <c r="C15" s="2"/>
      <c r="D15" s="2"/>
      <c r="E15" s="2"/>
      <c r="F15" s="2"/>
      <c r="G15" s="3"/>
      <c r="H15" s="3"/>
      <c r="J15" s="3"/>
      <c r="K15" s="2"/>
      <c r="L15" s="2"/>
      <c r="M15" s="2"/>
      <c r="N15" s="2"/>
      <c r="O15" s="3"/>
    </row>
    <row r="16" spans="2:18" ht="16.5" thickBot="1" x14ac:dyDescent="0.3">
      <c r="B16" s="3"/>
      <c r="C16" s="82" t="s">
        <v>1</v>
      </c>
      <c r="D16" s="83"/>
      <c r="E16" s="2"/>
      <c r="F16" s="2"/>
      <c r="G16" s="3"/>
      <c r="H16" s="3"/>
      <c r="J16" s="3"/>
      <c r="K16" s="82" t="s">
        <v>1</v>
      </c>
      <c r="L16" s="83"/>
      <c r="M16" s="2"/>
      <c r="N16" s="2"/>
      <c r="O16" s="3"/>
    </row>
    <row r="17" spans="2:15" ht="16.5" thickBot="1" x14ac:dyDescent="0.3">
      <c r="B17" s="1" t="s">
        <v>28</v>
      </c>
      <c r="C17" s="2"/>
      <c r="D17" s="2"/>
      <c r="E17" s="2"/>
      <c r="F17" s="2"/>
      <c r="G17" s="3"/>
      <c r="H17" s="3"/>
      <c r="J17" s="1" t="s">
        <v>28</v>
      </c>
      <c r="K17" s="2"/>
      <c r="L17" s="2"/>
      <c r="M17" s="2"/>
      <c r="N17" s="2"/>
      <c r="O17" s="3"/>
    </row>
    <row r="18" spans="2:15" ht="15.75" x14ac:dyDescent="0.25">
      <c r="B18" s="17">
        <v>3</v>
      </c>
      <c r="C18" s="40">
        <v>1620</v>
      </c>
      <c r="D18" s="73"/>
      <c r="E18" s="73">
        <v>5958</v>
      </c>
      <c r="F18" s="4"/>
      <c r="G18" s="5"/>
      <c r="H18" s="11">
        <f>C18+E18+15</f>
        <v>7593</v>
      </c>
      <c r="J18" s="17">
        <v>3</v>
      </c>
      <c r="K18" s="15" t="s">
        <v>22</v>
      </c>
      <c r="L18" s="73"/>
      <c r="M18" s="73" t="s">
        <v>16</v>
      </c>
      <c r="N18" s="4"/>
      <c r="O18" s="5"/>
    </row>
    <row r="19" spans="2:15" ht="15.75" x14ac:dyDescent="0.25">
      <c r="B19" s="18">
        <v>6</v>
      </c>
      <c r="C19" s="41">
        <v>1572</v>
      </c>
      <c r="D19" s="74"/>
      <c r="E19" s="74"/>
      <c r="F19" s="6"/>
      <c r="G19" s="7"/>
      <c r="H19" s="11">
        <f>C19+E18+15</f>
        <v>7545</v>
      </c>
      <c r="J19" s="18">
        <v>6</v>
      </c>
      <c r="K19" s="13" t="s">
        <v>22</v>
      </c>
      <c r="L19" s="74"/>
      <c r="M19" s="74"/>
      <c r="N19" s="6"/>
      <c r="O19" s="7"/>
    </row>
    <row r="20" spans="2:15" ht="15.75" x14ac:dyDescent="0.25">
      <c r="B20" s="18">
        <v>10</v>
      </c>
      <c r="C20" s="41">
        <v>1609</v>
      </c>
      <c r="D20" s="71"/>
      <c r="E20" s="71">
        <v>5817</v>
      </c>
      <c r="F20" s="6"/>
      <c r="G20" s="7"/>
      <c r="H20" s="11">
        <f>C20+E20+15</f>
        <v>7441</v>
      </c>
      <c r="J20" s="18">
        <v>10</v>
      </c>
      <c r="K20" s="13" t="s">
        <v>22</v>
      </c>
      <c r="L20" s="71"/>
      <c r="M20" s="71" t="s">
        <v>14</v>
      </c>
      <c r="N20" s="6"/>
      <c r="O20" s="7"/>
    </row>
    <row r="21" spans="2:15" ht="15.75" x14ac:dyDescent="0.25">
      <c r="B21" s="18">
        <v>13</v>
      </c>
      <c r="C21" s="41">
        <v>1561</v>
      </c>
      <c r="D21" s="72"/>
      <c r="E21" s="72"/>
      <c r="F21" s="6"/>
      <c r="G21" s="7"/>
      <c r="H21" s="11">
        <f>C21+E20+15</f>
        <v>7393</v>
      </c>
      <c r="J21" s="18">
        <v>13</v>
      </c>
      <c r="K21" s="13" t="s">
        <v>23</v>
      </c>
      <c r="L21" s="72"/>
      <c r="M21" s="72"/>
      <c r="N21" s="6"/>
      <c r="O21" s="7"/>
    </row>
    <row r="22" spans="2:15" ht="15.75" x14ac:dyDescent="0.25">
      <c r="B22" s="18">
        <v>16</v>
      </c>
      <c r="C22" s="42">
        <v>1133</v>
      </c>
      <c r="D22" s="71">
        <v>1284</v>
      </c>
      <c r="E22" s="71">
        <v>4844</v>
      </c>
      <c r="F22" s="6"/>
      <c r="G22" s="7"/>
      <c r="H22" s="11">
        <f>C22+D22+E22</f>
        <v>7261</v>
      </c>
      <c r="J22" s="18">
        <v>16</v>
      </c>
      <c r="K22" s="13" t="s">
        <v>23</v>
      </c>
      <c r="L22" s="71" t="s">
        <v>22</v>
      </c>
      <c r="M22" s="71" t="s">
        <v>15</v>
      </c>
      <c r="N22" s="6"/>
      <c r="O22" s="7"/>
    </row>
    <row r="23" spans="2:15" ht="15.75" x14ac:dyDescent="0.25">
      <c r="B23" s="18">
        <v>18</v>
      </c>
      <c r="C23" s="42">
        <v>988</v>
      </c>
      <c r="D23" s="72"/>
      <c r="E23" s="74"/>
      <c r="F23" s="6"/>
      <c r="G23" s="7"/>
      <c r="H23" s="11">
        <f>C23+D22+E22</f>
        <v>7116</v>
      </c>
      <c r="J23" s="18">
        <v>18</v>
      </c>
      <c r="K23" s="13" t="s">
        <v>24</v>
      </c>
      <c r="L23" s="72"/>
      <c r="M23" s="74"/>
      <c r="N23" s="6"/>
      <c r="O23" s="7"/>
    </row>
    <row r="24" spans="2:15" ht="15.75" x14ac:dyDescent="0.25">
      <c r="B24" s="18">
        <v>21</v>
      </c>
      <c r="C24" s="23">
        <v>973</v>
      </c>
      <c r="D24" s="71">
        <v>1160</v>
      </c>
      <c r="E24" s="87"/>
      <c r="F24" s="6"/>
      <c r="G24" s="7"/>
      <c r="H24" s="11">
        <f>C24+D24+E22</f>
        <v>6977</v>
      </c>
      <c r="J24" s="18">
        <v>21</v>
      </c>
      <c r="K24" s="13" t="s">
        <v>25</v>
      </c>
      <c r="L24" s="71" t="s">
        <v>23</v>
      </c>
      <c r="M24" s="87"/>
      <c r="N24" s="6"/>
      <c r="O24" s="7"/>
    </row>
    <row r="25" spans="2:15" ht="15.75" x14ac:dyDescent="0.25">
      <c r="B25" s="18">
        <v>23</v>
      </c>
      <c r="C25" s="23">
        <v>970</v>
      </c>
      <c r="D25" s="72"/>
      <c r="E25" s="88"/>
      <c r="F25" s="6"/>
      <c r="G25" s="7"/>
      <c r="H25" s="11">
        <f>C25+D24+E22</f>
        <v>6974</v>
      </c>
      <c r="J25" s="18">
        <v>23</v>
      </c>
      <c r="K25" s="13" t="s">
        <v>25</v>
      </c>
      <c r="L25" s="72"/>
      <c r="M25" s="88"/>
      <c r="N25" s="6"/>
      <c r="O25" s="7"/>
    </row>
    <row r="26" spans="2:15" ht="15.75" x14ac:dyDescent="0.25">
      <c r="B26" s="18">
        <v>25</v>
      </c>
      <c r="C26" s="14">
        <v>562</v>
      </c>
      <c r="D26" s="6">
        <v>336</v>
      </c>
      <c r="E26" s="71">
        <v>5752</v>
      </c>
      <c r="F26" s="6"/>
      <c r="G26" s="7"/>
      <c r="H26" s="11">
        <f>C26+D26+E26</f>
        <v>6650</v>
      </c>
      <c r="J26" s="18">
        <v>25</v>
      </c>
      <c r="K26" s="13" t="s">
        <v>25</v>
      </c>
      <c r="L26" s="25" t="s">
        <v>24</v>
      </c>
      <c r="M26" s="71" t="s">
        <v>12</v>
      </c>
      <c r="N26" s="6"/>
      <c r="O26" s="7"/>
    </row>
    <row r="27" spans="2:15" ht="16.5" thickBot="1" x14ac:dyDescent="0.3">
      <c r="B27" s="19">
        <v>26</v>
      </c>
      <c r="C27" s="24">
        <v>462</v>
      </c>
      <c r="D27" s="8">
        <v>430</v>
      </c>
      <c r="E27" s="75"/>
      <c r="F27" s="8"/>
      <c r="G27" s="9"/>
      <c r="H27" s="11">
        <f>C27+D27+E26</f>
        <v>6644</v>
      </c>
      <c r="J27" s="19">
        <v>26</v>
      </c>
      <c r="K27" s="16" t="s">
        <v>25</v>
      </c>
      <c r="L27" s="26" t="s">
        <v>24</v>
      </c>
      <c r="M27" s="75"/>
      <c r="N27" s="8"/>
      <c r="O27" s="9"/>
    </row>
    <row r="28" spans="2:15" ht="16.5" thickBot="1" x14ac:dyDescent="0.3">
      <c r="B28" s="3"/>
      <c r="C28" s="2"/>
      <c r="D28" s="2"/>
      <c r="E28" s="2"/>
      <c r="F28" s="10"/>
      <c r="G28" s="11"/>
      <c r="H28" s="11"/>
      <c r="J28" s="3"/>
      <c r="K28" s="2"/>
      <c r="L28" s="2"/>
      <c r="M28" s="2"/>
      <c r="N28" s="10"/>
      <c r="O28" s="11"/>
    </row>
    <row r="29" spans="2:15" ht="16.5" thickBot="1" x14ac:dyDescent="0.3">
      <c r="B29" s="3"/>
      <c r="C29" s="82" t="s">
        <v>2</v>
      </c>
      <c r="D29" s="83"/>
      <c r="E29" s="2"/>
      <c r="F29" s="2"/>
      <c r="G29" s="3"/>
      <c r="H29" s="3"/>
      <c r="J29" s="3"/>
      <c r="K29" s="82" t="s">
        <v>2</v>
      </c>
      <c r="L29" s="83"/>
      <c r="M29" s="2"/>
      <c r="N29" s="2"/>
      <c r="O29" s="3"/>
    </row>
    <row r="30" spans="2:15" ht="16.5" thickBot="1" x14ac:dyDescent="0.3">
      <c r="B30" s="1" t="s">
        <v>28</v>
      </c>
      <c r="C30" s="2"/>
      <c r="D30" s="2"/>
      <c r="E30" s="2"/>
      <c r="F30" s="2"/>
      <c r="G30" s="3"/>
      <c r="H30" s="3"/>
      <c r="J30" s="1" t="s">
        <v>28</v>
      </c>
      <c r="K30" s="2"/>
      <c r="L30" s="2"/>
      <c r="M30" s="2"/>
      <c r="N30" s="2"/>
      <c r="O30" s="3"/>
    </row>
    <row r="31" spans="2:15" ht="15.75" x14ac:dyDescent="0.25">
      <c r="B31" s="17">
        <v>3</v>
      </c>
      <c r="C31" s="45">
        <v>1642</v>
      </c>
      <c r="D31" s="73"/>
      <c r="E31" s="73">
        <v>6048</v>
      </c>
      <c r="F31" s="4"/>
      <c r="G31" s="5"/>
      <c r="H31" s="11">
        <f>C31+E31+15</f>
        <v>7705</v>
      </c>
      <c r="J31" s="17">
        <v>3</v>
      </c>
      <c r="K31" s="15" t="s">
        <v>22</v>
      </c>
      <c r="L31" s="73"/>
      <c r="M31" s="73" t="s">
        <v>16</v>
      </c>
      <c r="N31" s="4"/>
      <c r="O31" s="5"/>
    </row>
    <row r="32" spans="2:15" ht="16.5" thickBot="1" x14ac:dyDescent="0.3">
      <c r="B32" s="18">
        <v>6</v>
      </c>
      <c r="C32" s="42">
        <v>1591</v>
      </c>
      <c r="D32" s="74"/>
      <c r="E32" s="74"/>
      <c r="F32" s="6"/>
      <c r="G32" s="7"/>
      <c r="H32" s="11">
        <f>C32+E31+15</f>
        <v>7654</v>
      </c>
      <c r="J32" s="18">
        <v>6</v>
      </c>
      <c r="K32" s="13" t="s">
        <v>22</v>
      </c>
      <c r="L32" s="74"/>
      <c r="M32" s="74"/>
      <c r="N32" s="6"/>
      <c r="O32" s="7"/>
    </row>
    <row r="33" spans="1:18" ht="15.75" x14ac:dyDescent="0.25">
      <c r="B33" s="18">
        <v>10</v>
      </c>
      <c r="C33" s="42">
        <v>1559</v>
      </c>
      <c r="D33" s="71"/>
      <c r="E33" s="71">
        <v>5974</v>
      </c>
      <c r="F33" s="6"/>
      <c r="G33" s="7"/>
      <c r="H33" s="11">
        <f>C33+E33+15</f>
        <v>7548</v>
      </c>
      <c r="J33" s="18">
        <v>10</v>
      </c>
      <c r="K33" s="13" t="s">
        <v>22</v>
      </c>
      <c r="L33" s="71"/>
      <c r="M33" s="73" t="s">
        <v>16</v>
      </c>
      <c r="N33" s="6"/>
      <c r="O33" s="7"/>
    </row>
    <row r="34" spans="1:18" ht="15.75" x14ac:dyDescent="0.25">
      <c r="B34" s="18">
        <v>13</v>
      </c>
      <c r="C34" s="42">
        <v>1509</v>
      </c>
      <c r="D34" s="72"/>
      <c r="E34" s="72"/>
      <c r="F34" s="6"/>
      <c r="G34" s="7"/>
      <c r="H34" s="11">
        <f>C34+E33+15</f>
        <v>7498</v>
      </c>
      <c r="J34" s="18">
        <v>13</v>
      </c>
      <c r="K34" s="13" t="s">
        <v>22</v>
      </c>
      <c r="L34" s="72"/>
      <c r="M34" s="74"/>
      <c r="N34" s="6"/>
      <c r="O34" s="7"/>
    </row>
    <row r="35" spans="1:18" ht="15.75" x14ac:dyDescent="0.25">
      <c r="B35" s="18">
        <v>16</v>
      </c>
      <c r="C35" s="23">
        <v>1012</v>
      </c>
      <c r="D35" s="71">
        <v>1305</v>
      </c>
      <c r="E35" s="71">
        <v>5046</v>
      </c>
      <c r="F35" s="6"/>
      <c r="G35" s="7"/>
      <c r="H35" s="11">
        <f>C35+D35+E35</f>
        <v>7363</v>
      </c>
      <c r="J35" s="18">
        <v>16</v>
      </c>
      <c r="K35" s="13" t="s">
        <v>22</v>
      </c>
      <c r="L35" s="71" t="s">
        <v>22</v>
      </c>
      <c r="M35" s="71" t="s">
        <v>14</v>
      </c>
      <c r="N35" s="6"/>
      <c r="O35" s="7"/>
    </row>
    <row r="36" spans="1:18" ht="15.75" x14ac:dyDescent="0.25">
      <c r="B36" s="18">
        <v>18</v>
      </c>
      <c r="C36" s="23">
        <v>864</v>
      </c>
      <c r="D36" s="72"/>
      <c r="E36" s="74"/>
      <c r="F36" s="6"/>
      <c r="G36" s="7"/>
      <c r="H36" s="11">
        <f>C36+D35+E35</f>
        <v>7215</v>
      </c>
      <c r="J36" s="18">
        <v>18</v>
      </c>
      <c r="K36" s="13" t="s">
        <v>23</v>
      </c>
      <c r="L36" s="72"/>
      <c r="M36" s="74"/>
      <c r="N36" s="6"/>
      <c r="O36" s="7"/>
    </row>
    <row r="37" spans="1:18" ht="15.75" x14ac:dyDescent="0.25">
      <c r="B37" s="18">
        <v>21</v>
      </c>
      <c r="C37" s="14">
        <v>915</v>
      </c>
      <c r="D37" s="71">
        <v>1107</v>
      </c>
      <c r="E37" s="87"/>
      <c r="F37" s="6"/>
      <c r="G37" s="7"/>
      <c r="H37" s="11">
        <f>C37+D37+E35</f>
        <v>7068</v>
      </c>
      <c r="J37" s="18">
        <v>21</v>
      </c>
      <c r="K37" s="13" t="s">
        <v>24</v>
      </c>
      <c r="L37" s="71" t="s">
        <v>23</v>
      </c>
      <c r="M37" s="87"/>
      <c r="N37" s="6"/>
      <c r="O37" s="7"/>
    </row>
    <row r="38" spans="1:18" ht="15.75" x14ac:dyDescent="0.25">
      <c r="B38" s="18">
        <v>23</v>
      </c>
      <c r="C38" s="14">
        <v>902</v>
      </c>
      <c r="D38" s="72"/>
      <c r="E38" s="88"/>
      <c r="F38" s="6"/>
      <c r="G38" s="7"/>
      <c r="H38" s="11">
        <f>C38+D37+E35</f>
        <v>7055</v>
      </c>
      <c r="J38" s="18">
        <v>23</v>
      </c>
      <c r="K38" s="13" t="s">
        <v>25</v>
      </c>
      <c r="L38" s="72"/>
      <c r="M38" s="88"/>
      <c r="N38" s="6"/>
      <c r="O38" s="7"/>
    </row>
    <row r="39" spans="1:18" ht="15.75" x14ac:dyDescent="0.25">
      <c r="B39" s="18">
        <v>25</v>
      </c>
      <c r="C39" s="14">
        <v>575</v>
      </c>
      <c r="D39" s="71"/>
      <c r="E39" s="71"/>
      <c r="F39" s="6"/>
      <c r="G39" s="7"/>
      <c r="H39" s="11">
        <f>C39+D27+E26</f>
        <v>6757</v>
      </c>
      <c r="J39" s="18">
        <v>25</v>
      </c>
      <c r="K39" s="13" t="s">
        <v>25</v>
      </c>
      <c r="L39" s="71"/>
      <c r="M39" s="6"/>
      <c r="N39" s="6"/>
      <c r="O39" s="7"/>
    </row>
    <row r="40" spans="1:18" ht="16.5" thickBot="1" x14ac:dyDescent="0.3">
      <c r="B40" s="19">
        <v>26</v>
      </c>
      <c r="C40" s="24">
        <v>535</v>
      </c>
      <c r="D40" s="75"/>
      <c r="E40" s="75"/>
      <c r="F40" s="8"/>
      <c r="G40" s="9"/>
      <c r="H40" s="11">
        <f>C40+D27+E26</f>
        <v>6717</v>
      </c>
      <c r="J40" s="19">
        <v>26</v>
      </c>
      <c r="K40" s="16" t="s">
        <v>25</v>
      </c>
      <c r="L40" s="75"/>
      <c r="M40" s="8"/>
      <c r="N40" s="8"/>
      <c r="O40" s="9"/>
    </row>
    <row r="41" spans="1:18" ht="15.75" x14ac:dyDescent="0.25">
      <c r="B41" s="3"/>
      <c r="C41" s="2"/>
      <c r="D41" s="2"/>
      <c r="E41" s="2"/>
      <c r="F41" s="2"/>
      <c r="G41" s="3"/>
      <c r="H41" s="3"/>
      <c r="J41" s="3"/>
      <c r="K41" s="2"/>
      <c r="L41" s="2"/>
      <c r="M41" s="2"/>
      <c r="N41" s="2"/>
      <c r="O41" s="3"/>
    </row>
    <row r="42" spans="1:18" ht="15.75" x14ac:dyDescent="0.25">
      <c r="B42" s="3"/>
      <c r="C42" s="2"/>
      <c r="D42" s="2"/>
      <c r="E42" s="2"/>
      <c r="F42" s="2"/>
      <c r="G42" s="3"/>
      <c r="H42" s="3"/>
      <c r="J42" s="3"/>
      <c r="K42" s="2"/>
      <c r="L42" s="2"/>
      <c r="M42" s="2"/>
      <c r="N42" s="2"/>
      <c r="O42" s="3"/>
    </row>
    <row r="43" spans="1:18" ht="15.75" x14ac:dyDescent="0.25">
      <c r="B43" s="3"/>
      <c r="C43" s="78" t="s">
        <v>3</v>
      </c>
      <c r="D43" s="78"/>
      <c r="E43" s="2"/>
      <c r="F43" s="2"/>
      <c r="G43" s="3"/>
      <c r="H43" s="3"/>
      <c r="J43" s="3"/>
      <c r="K43" s="78" t="s">
        <v>3</v>
      </c>
      <c r="L43" s="78"/>
      <c r="M43" s="2"/>
      <c r="N43" s="2"/>
      <c r="O43" s="3"/>
    </row>
    <row r="44" spans="1:18" ht="16.5" thickBot="1" x14ac:dyDescent="0.3">
      <c r="A44" s="1" t="s">
        <v>28</v>
      </c>
      <c r="B44" s="90" t="s">
        <v>35</v>
      </c>
      <c r="C44" s="90"/>
      <c r="D44" s="2"/>
      <c r="E44" s="2"/>
      <c r="F44" s="2"/>
      <c r="G44" s="3"/>
      <c r="H44" s="3"/>
      <c r="J44" s="1" t="s">
        <v>28</v>
      </c>
      <c r="K44" s="2"/>
      <c r="L44" s="2"/>
      <c r="M44" s="2"/>
      <c r="N44" s="2"/>
      <c r="O44" s="3"/>
    </row>
    <row r="45" spans="1:18" ht="15.75" x14ac:dyDescent="0.25">
      <c r="A45" s="46">
        <v>2.5</v>
      </c>
      <c r="B45" s="50">
        <v>50</v>
      </c>
      <c r="C45" s="51">
        <v>1206</v>
      </c>
      <c r="D45" s="73">
        <v>1082</v>
      </c>
      <c r="E45" s="81">
        <v>2553</v>
      </c>
      <c r="F45" s="81">
        <v>2061</v>
      </c>
      <c r="G45" s="84">
        <v>1625</v>
      </c>
      <c r="H45" s="53">
        <f>C45+D45+E45+F45+G45</f>
        <v>8527</v>
      </c>
      <c r="J45" s="20">
        <v>2.5</v>
      </c>
      <c r="K45" s="4" t="s">
        <v>26</v>
      </c>
      <c r="L45" s="79" t="s">
        <v>50</v>
      </c>
      <c r="M45" s="81" t="s">
        <v>13</v>
      </c>
      <c r="N45" s="81" t="s">
        <v>14</v>
      </c>
      <c r="O45" s="84" t="s">
        <v>27</v>
      </c>
      <c r="R45" s="13" t="s">
        <v>17</v>
      </c>
    </row>
    <row r="46" spans="1:18" ht="15.75" x14ac:dyDescent="0.25">
      <c r="A46" s="47">
        <v>4.5</v>
      </c>
      <c r="B46" s="30">
        <v>50</v>
      </c>
      <c r="C46" s="28">
        <v>940</v>
      </c>
      <c r="D46" s="72"/>
      <c r="E46" s="74"/>
      <c r="F46" s="74"/>
      <c r="G46" s="85"/>
      <c r="H46" s="53">
        <f>C46+D45+E45+F45+G45</f>
        <v>8261</v>
      </c>
      <c r="J46" s="21">
        <v>4.5</v>
      </c>
      <c r="K46" s="6" t="s">
        <v>26</v>
      </c>
      <c r="L46" s="80"/>
      <c r="M46" s="74"/>
      <c r="N46" s="74"/>
      <c r="O46" s="85"/>
      <c r="R46" s="37" t="s">
        <v>18</v>
      </c>
    </row>
    <row r="47" spans="1:18" ht="15.75" x14ac:dyDescent="0.25">
      <c r="A47" s="47">
        <v>6.5</v>
      </c>
      <c r="B47" s="30">
        <v>50</v>
      </c>
      <c r="C47" s="28">
        <v>964</v>
      </c>
      <c r="D47" s="71">
        <v>882</v>
      </c>
      <c r="E47" s="74"/>
      <c r="F47" s="74"/>
      <c r="G47" s="85"/>
      <c r="H47" s="53">
        <f>C47+D47+E45+F45+G45</f>
        <v>8085</v>
      </c>
      <c r="J47" s="21">
        <v>6.5</v>
      </c>
      <c r="K47" s="6" t="s">
        <v>26</v>
      </c>
      <c r="L47" s="76" t="s">
        <v>50</v>
      </c>
      <c r="M47" s="74"/>
      <c r="N47" s="74"/>
      <c r="O47" s="85"/>
      <c r="R47" s="38" t="s">
        <v>19</v>
      </c>
    </row>
    <row r="48" spans="1:18" ht="16.5" thickBot="1" x14ac:dyDescent="0.3">
      <c r="A48" s="47">
        <v>8.5</v>
      </c>
      <c r="B48" s="30">
        <v>50</v>
      </c>
      <c r="C48" s="28">
        <v>941</v>
      </c>
      <c r="D48" s="72"/>
      <c r="E48" s="72"/>
      <c r="F48" s="74"/>
      <c r="G48" s="85"/>
      <c r="H48" s="53">
        <f>C48+D47+E45+F45+G45</f>
        <v>8062</v>
      </c>
      <c r="J48" s="21">
        <v>8.5</v>
      </c>
      <c r="K48" s="6" t="s">
        <v>26</v>
      </c>
      <c r="L48" s="80"/>
      <c r="M48" s="72"/>
      <c r="N48" s="74"/>
      <c r="O48" s="85"/>
      <c r="R48" s="39" t="s">
        <v>20</v>
      </c>
    </row>
    <row r="49" spans="1:18" ht="15.75" x14ac:dyDescent="0.25">
      <c r="A49" s="47">
        <v>10.5</v>
      </c>
      <c r="B49" s="30">
        <v>50</v>
      </c>
      <c r="C49" s="28">
        <v>1075</v>
      </c>
      <c r="D49" s="71">
        <v>940</v>
      </c>
      <c r="E49" s="81">
        <v>2184</v>
      </c>
      <c r="F49" s="74"/>
      <c r="G49" s="85"/>
      <c r="H49" s="53">
        <f>C49+D49+E49+F45+G45</f>
        <v>7885</v>
      </c>
      <c r="J49" s="21">
        <v>10.5</v>
      </c>
      <c r="K49" s="6" t="s">
        <v>26</v>
      </c>
      <c r="L49" s="76" t="s">
        <v>50</v>
      </c>
      <c r="M49" s="81" t="s">
        <v>13</v>
      </c>
      <c r="N49" s="74"/>
      <c r="O49" s="85"/>
      <c r="R49" s="13" t="s">
        <v>21</v>
      </c>
    </row>
    <row r="50" spans="1:18" ht="15.75" x14ac:dyDescent="0.25">
      <c r="A50" s="47">
        <v>12.5</v>
      </c>
      <c r="B50" s="30">
        <v>50</v>
      </c>
      <c r="C50" s="28">
        <v>936</v>
      </c>
      <c r="D50" s="72"/>
      <c r="E50" s="74"/>
      <c r="F50" s="74"/>
      <c r="G50" s="85"/>
      <c r="H50" s="53">
        <f>C50+D49+E49+F45+G45</f>
        <v>7746</v>
      </c>
      <c r="J50" s="21">
        <v>12.5</v>
      </c>
      <c r="K50" s="6" t="s">
        <v>26</v>
      </c>
      <c r="L50" s="80"/>
      <c r="M50" s="74"/>
      <c r="N50" s="74"/>
      <c r="O50" s="85"/>
    </row>
    <row r="51" spans="1:18" ht="15.75" x14ac:dyDescent="0.25">
      <c r="A51" s="47">
        <v>14.5</v>
      </c>
      <c r="B51" s="30">
        <v>50</v>
      </c>
      <c r="C51" s="28">
        <v>952</v>
      </c>
      <c r="D51" s="71">
        <v>873</v>
      </c>
      <c r="E51" s="74"/>
      <c r="F51" s="74"/>
      <c r="G51" s="85"/>
      <c r="H51" s="53">
        <f>C51+D51+E49+F45+G45</f>
        <v>7695</v>
      </c>
      <c r="J51" s="21">
        <v>14.5</v>
      </c>
      <c r="K51" s="6" t="s">
        <v>26</v>
      </c>
      <c r="L51" s="76" t="s">
        <v>50</v>
      </c>
      <c r="M51" s="74"/>
      <c r="N51" s="74"/>
      <c r="O51" s="85"/>
    </row>
    <row r="52" spans="1:18" ht="16.5" thickBot="1" x14ac:dyDescent="0.3">
      <c r="A52" s="47">
        <v>16.5</v>
      </c>
      <c r="B52" s="30">
        <v>50</v>
      </c>
      <c r="C52" s="28">
        <v>1005</v>
      </c>
      <c r="D52" s="72"/>
      <c r="E52" s="72"/>
      <c r="F52" s="74"/>
      <c r="G52" s="85"/>
      <c r="H52" s="53">
        <f>C52+D51+E49+F45+G45</f>
        <v>7748</v>
      </c>
      <c r="J52" s="21">
        <v>16.5</v>
      </c>
      <c r="K52" s="6" t="s">
        <v>26</v>
      </c>
      <c r="L52" s="80"/>
      <c r="M52" s="72"/>
      <c r="N52" s="74"/>
      <c r="O52" s="85"/>
    </row>
    <row r="53" spans="1:18" ht="15.75" x14ac:dyDescent="0.25">
      <c r="A53" s="47">
        <v>18.5</v>
      </c>
      <c r="B53" s="30">
        <v>50</v>
      </c>
      <c r="C53" s="28">
        <v>862</v>
      </c>
      <c r="D53" s="71">
        <v>673</v>
      </c>
      <c r="E53" s="81">
        <v>2418</v>
      </c>
      <c r="F53" s="74"/>
      <c r="G53" s="85"/>
      <c r="H53" s="53">
        <f>C53+D53+E53+F45+G45</f>
        <v>7639</v>
      </c>
      <c r="J53" s="21">
        <v>18.5</v>
      </c>
      <c r="K53" s="6" t="s">
        <v>26</v>
      </c>
      <c r="L53" s="76" t="s">
        <v>50</v>
      </c>
      <c r="M53" s="81" t="s">
        <v>13</v>
      </c>
      <c r="N53" s="74"/>
      <c r="O53" s="85"/>
    </row>
    <row r="54" spans="1:18" ht="15.75" x14ac:dyDescent="0.25">
      <c r="A54" s="47">
        <v>20.5</v>
      </c>
      <c r="B54" s="30">
        <v>50</v>
      </c>
      <c r="C54" s="28">
        <v>804</v>
      </c>
      <c r="D54" s="72"/>
      <c r="E54" s="74"/>
      <c r="F54" s="74"/>
      <c r="G54" s="85"/>
      <c r="H54" s="53">
        <f>C54+D53+E53+F45+G45</f>
        <v>7581</v>
      </c>
      <c r="J54" s="21">
        <v>20.5</v>
      </c>
      <c r="K54" s="6" t="s">
        <v>26</v>
      </c>
      <c r="L54" s="80"/>
      <c r="M54" s="74"/>
      <c r="N54" s="74"/>
      <c r="O54" s="85"/>
    </row>
    <row r="55" spans="1:18" ht="15.75" x14ac:dyDescent="0.25">
      <c r="A55" s="48">
        <v>22.5</v>
      </c>
      <c r="B55" s="30">
        <v>70</v>
      </c>
      <c r="C55" s="28">
        <v>674</v>
      </c>
      <c r="D55" s="71">
        <v>804</v>
      </c>
      <c r="E55" s="74"/>
      <c r="F55" s="74"/>
      <c r="G55" s="85"/>
      <c r="H55" s="53">
        <f>C55+D55+E53+F45+G45</f>
        <v>7582</v>
      </c>
      <c r="J55" s="21">
        <v>22.5</v>
      </c>
      <c r="K55" s="6" t="s">
        <v>26</v>
      </c>
      <c r="L55" s="76" t="s">
        <v>50</v>
      </c>
      <c r="M55" s="74"/>
      <c r="N55" s="74"/>
      <c r="O55" s="85"/>
    </row>
    <row r="56" spans="1:18" ht="16.5" thickBot="1" x14ac:dyDescent="0.3">
      <c r="A56" s="49">
        <v>24.5</v>
      </c>
      <c r="B56" s="31">
        <v>70</v>
      </c>
      <c r="C56" s="29">
        <v>741</v>
      </c>
      <c r="D56" s="75"/>
      <c r="E56" s="75"/>
      <c r="F56" s="75"/>
      <c r="G56" s="86"/>
      <c r="H56" s="53">
        <f>C56+D55+E53+F45+G45</f>
        <v>7649</v>
      </c>
      <c r="J56" s="22">
        <v>24.5</v>
      </c>
      <c r="K56" s="8" t="s">
        <v>26</v>
      </c>
      <c r="L56" s="77"/>
      <c r="M56" s="75"/>
      <c r="N56" s="75"/>
      <c r="O56" s="86"/>
    </row>
  </sheetData>
  <mergeCells count="80">
    <mergeCell ref="E53:E56"/>
    <mergeCell ref="D45:D46"/>
    <mergeCell ref="D47:D48"/>
    <mergeCell ref="D51:D52"/>
    <mergeCell ref="F45:F56"/>
    <mergeCell ref="D49:D50"/>
    <mergeCell ref="C43:D43"/>
    <mergeCell ref="B44:C44"/>
    <mergeCell ref="G45:G56"/>
    <mergeCell ref="E39:E40"/>
    <mergeCell ref="D53:D54"/>
    <mergeCell ref="D55:D56"/>
    <mergeCell ref="E45:E48"/>
    <mergeCell ref="E49:E52"/>
    <mergeCell ref="E20:E21"/>
    <mergeCell ref="D35:D36"/>
    <mergeCell ref="D18:D19"/>
    <mergeCell ref="D22:D23"/>
    <mergeCell ref="D24:D25"/>
    <mergeCell ref="D39:D40"/>
    <mergeCell ref="E35:E38"/>
    <mergeCell ref="D37:D38"/>
    <mergeCell ref="E31:E32"/>
    <mergeCell ref="D33:D34"/>
    <mergeCell ref="E33:E34"/>
    <mergeCell ref="E26:E27"/>
    <mergeCell ref="D31:D32"/>
    <mergeCell ref="B1:D1"/>
    <mergeCell ref="C3:D3"/>
    <mergeCell ref="C16:D16"/>
    <mergeCell ref="C29:D29"/>
    <mergeCell ref="D9:D10"/>
    <mergeCell ref="D11:D12"/>
    <mergeCell ref="D20:D21"/>
    <mergeCell ref="D5:D6"/>
    <mergeCell ref="D7:D8"/>
    <mergeCell ref="E22:E25"/>
    <mergeCell ref="J1:L1"/>
    <mergeCell ref="K3:L3"/>
    <mergeCell ref="L5:L6"/>
    <mergeCell ref="K16:L16"/>
    <mergeCell ref="L18:L19"/>
    <mergeCell ref="E5:E6"/>
    <mergeCell ref="E7:E8"/>
    <mergeCell ref="E9:E12"/>
    <mergeCell ref="E18:E19"/>
    <mergeCell ref="M5:M6"/>
    <mergeCell ref="L7:L8"/>
    <mergeCell ref="M7:M8"/>
    <mergeCell ref="L9:L10"/>
    <mergeCell ref="M9:M12"/>
    <mergeCell ref="L11:L12"/>
    <mergeCell ref="M18:M19"/>
    <mergeCell ref="L20:L21"/>
    <mergeCell ref="M20:M21"/>
    <mergeCell ref="M35:M38"/>
    <mergeCell ref="L37:L38"/>
    <mergeCell ref="L31:L32"/>
    <mergeCell ref="M31:M32"/>
    <mergeCell ref="M26:M27"/>
    <mergeCell ref="L22:L23"/>
    <mergeCell ref="M22:M25"/>
    <mergeCell ref="L24:L25"/>
    <mergeCell ref="K29:L29"/>
    <mergeCell ref="N45:N56"/>
    <mergeCell ref="O45:O56"/>
    <mergeCell ref="L47:L48"/>
    <mergeCell ref="L49:L50"/>
    <mergeCell ref="M49:M52"/>
    <mergeCell ref="L51:L52"/>
    <mergeCell ref="L53:L54"/>
    <mergeCell ref="M53:M56"/>
    <mergeCell ref="L33:L34"/>
    <mergeCell ref="M33:M34"/>
    <mergeCell ref="L35:L36"/>
    <mergeCell ref="L39:L40"/>
    <mergeCell ref="L55:L56"/>
    <mergeCell ref="K43:L43"/>
    <mergeCell ref="L45:L46"/>
    <mergeCell ref="M45:M48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M18" sqref="M18"/>
    </sheetView>
  </sheetViews>
  <sheetFormatPr defaultRowHeight="12.75" x14ac:dyDescent="0.2"/>
  <cols>
    <col min="1" max="2" width="9.140625" style="1"/>
    <col min="3" max="3" width="10.140625" style="1" bestFit="1" customWidth="1"/>
    <col min="4" max="16384" width="9.140625" style="1"/>
  </cols>
  <sheetData>
    <row r="1" spans="1:6" x14ac:dyDescent="0.2">
      <c r="A1" s="55" t="s">
        <v>47</v>
      </c>
      <c r="B1" s="1" t="s">
        <v>51</v>
      </c>
      <c r="C1" s="52">
        <v>41332</v>
      </c>
    </row>
    <row r="2" spans="1:6" x14ac:dyDescent="0.2">
      <c r="A2" s="57"/>
      <c r="B2" s="58" t="s">
        <v>4</v>
      </c>
      <c r="C2" s="58" t="s">
        <v>5</v>
      </c>
      <c r="D2" s="58" t="s">
        <v>6</v>
      </c>
      <c r="E2" s="59" t="s">
        <v>53</v>
      </c>
      <c r="F2"/>
    </row>
    <row r="3" spans="1:6" x14ac:dyDescent="0.2">
      <c r="A3" s="60">
        <v>1</v>
      </c>
      <c r="B3" s="61">
        <f>'RGD format'!H5</f>
        <v>7650</v>
      </c>
      <c r="C3" s="62">
        <f>'RGD format'!H18</f>
        <v>7593</v>
      </c>
      <c r="D3" s="62">
        <f>'RGD format'!H31</f>
        <v>7705</v>
      </c>
      <c r="E3" s="63">
        <f>'RGD format'!H45</f>
        <v>8527</v>
      </c>
      <c r="F3" t="s">
        <v>31</v>
      </c>
    </row>
    <row r="4" spans="1:6" x14ac:dyDescent="0.2">
      <c r="A4" s="64">
        <v>2</v>
      </c>
      <c r="B4" s="65">
        <f>'RGD format'!H6</f>
        <v>7598</v>
      </c>
      <c r="C4" s="66">
        <f>'RGD format'!H19</f>
        <v>7545</v>
      </c>
      <c r="D4" s="66">
        <f>'RGD format'!H32</f>
        <v>7654</v>
      </c>
      <c r="E4" s="67">
        <f>'RGD format'!H46</f>
        <v>8261</v>
      </c>
      <c r="F4"/>
    </row>
    <row r="5" spans="1:6" x14ac:dyDescent="0.2">
      <c r="A5" s="64">
        <v>3</v>
      </c>
      <c r="B5" s="65">
        <f>'RGD format'!H7</f>
        <v>7484</v>
      </c>
      <c r="C5" s="66">
        <f>'RGD format'!H20</f>
        <v>7441</v>
      </c>
      <c r="D5" s="66">
        <f>'RGD format'!H33</f>
        <v>7548</v>
      </c>
      <c r="E5" s="67">
        <f>'RGD format'!H47</f>
        <v>8085</v>
      </c>
      <c r="F5"/>
    </row>
    <row r="6" spans="1:6" x14ac:dyDescent="0.2">
      <c r="A6" s="64">
        <v>4</v>
      </c>
      <c r="B6" s="65">
        <f>'RGD format'!H8</f>
        <v>7425</v>
      </c>
      <c r="C6" s="66">
        <f>'RGD format'!H21</f>
        <v>7393</v>
      </c>
      <c r="D6" s="66">
        <f>'RGD format'!H34</f>
        <v>7498</v>
      </c>
      <c r="E6" s="67">
        <f>'RGD format'!H48</f>
        <v>8062</v>
      </c>
      <c r="F6"/>
    </row>
    <row r="7" spans="1:6" x14ac:dyDescent="0.2">
      <c r="A7" s="64">
        <v>5</v>
      </c>
      <c r="B7" s="65">
        <f>'RGD format'!H9</f>
        <v>7260</v>
      </c>
      <c r="C7" s="66">
        <f>'RGD format'!H22</f>
        <v>7261</v>
      </c>
      <c r="D7" s="66">
        <f>'RGD format'!H35</f>
        <v>7363</v>
      </c>
      <c r="E7" s="67">
        <f>'RGD format'!H49</f>
        <v>7885</v>
      </c>
      <c r="F7"/>
    </row>
    <row r="8" spans="1:6" x14ac:dyDescent="0.2">
      <c r="A8" s="64">
        <v>6</v>
      </c>
      <c r="B8" s="65">
        <f>'RGD format'!H10</f>
        <v>7121</v>
      </c>
      <c r="C8" s="66">
        <f>'RGD format'!H23</f>
        <v>7116</v>
      </c>
      <c r="D8" s="66">
        <f>'RGD format'!H36</f>
        <v>7215</v>
      </c>
      <c r="E8" s="67">
        <f>'RGD format'!H50</f>
        <v>7746</v>
      </c>
      <c r="F8"/>
    </row>
    <row r="9" spans="1:6" x14ac:dyDescent="0.2">
      <c r="A9" s="64">
        <v>7</v>
      </c>
      <c r="B9" s="65">
        <f>'RGD format'!H11</f>
        <v>6946</v>
      </c>
      <c r="C9" s="66">
        <f>'RGD format'!H24</f>
        <v>6977</v>
      </c>
      <c r="D9" s="66">
        <f>'RGD format'!H37</f>
        <v>7068</v>
      </c>
      <c r="E9" s="67">
        <f>'RGD format'!H51</f>
        <v>7695</v>
      </c>
      <c r="F9"/>
    </row>
    <row r="10" spans="1:6" x14ac:dyDescent="0.2">
      <c r="A10" s="64">
        <v>8</v>
      </c>
      <c r="B10" s="65">
        <f>'RGD format'!H12</f>
        <v>6899</v>
      </c>
      <c r="C10" s="66">
        <f>'RGD format'!H25</f>
        <v>6974</v>
      </c>
      <c r="D10" s="66">
        <f>'RGD format'!H38</f>
        <v>7055</v>
      </c>
      <c r="E10" s="67">
        <f>'RGD format'!H52</f>
        <v>7748</v>
      </c>
      <c r="F10"/>
    </row>
    <row r="11" spans="1:6" x14ac:dyDescent="0.2">
      <c r="A11" s="64">
        <v>9</v>
      </c>
      <c r="B11" s="65">
        <f>'RGD format'!H13</f>
        <v>6639</v>
      </c>
      <c r="C11" s="66">
        <f>'RGD format'!H26</f>
        <v>6650</v>
      </c>
      <c r="D11" s="66">
        <f>'RGD format'!H39</f>
        <v>6757</v>
      </c>
      <c r="E11" s="67">
        <f>'RGD format'!H53</f>
        <v>7639</v>
      </c>
      <c r="F11"/>
    </row>
    <row r="12" spans="1:6" x14ac:dyDescent="0.2">
      <c r="A12" s="51">
        <v>10</v>
      </c>
      <c r="B12" s="68">
        <f>'RGD format'!H14</f>
        <v>6624</v>
      </c>
      <c r="C12" s="69">
        <f>'RGD format'!H27</f>
        <v>6644</v>
      </c>
      <c r="D12" s="69">
        <f>'RGD format'!H40</f>
        <v>6717</v>
      </c>
      <c r="E12" s="67">
        <f>'RGD format'!H54</f>
        <v>7581</v>
      </c>
      <c r="F12"/>
    </row>
    <row r="13" spans="1:6" x14ac:dyDescent="0.2">
      <c r="A13" s="1">
        <v>11</v>
      </c>
      <c r="E13" s="67">
        <f>'RGD format'!H55</f>
        <v>7582</v>
      </c>
      <c r="F13"/>
    </row>
    <row r="14" spans="1:6" x14ac:dyDescent="0.2">
      <c r="A14" s="1">
        <v>12</v>
      </c>
      <c r="E14" s="70">
        <f>'RGD format'!H56</f>
        <v>7649</v>
      </c>
      <c r="F14" t="s">
        <v>32</v>
      </c>
    </row>
    <row r="17" spans="2:10" ht="15" x14ac:dyDescent="0.2">
      <c r="B17" s="56">
        <v>7647</v>
      </c>
      <c r="C17" s="56">
        <v>7584</v>
      </c>
      <c r="D17" s="56">
        <v>7700</v>
      </c>
      <c r="E17" s="56">
        <v>8571</v>
      </c>
      <c r="G17" s="54">
        <f>B17-B3</f>
        <v>-3</v>
      </c>
      <c r="H17" s="54">
        <f>C17-C3</f>
        <v>-9</v>
      </c>
      <c r="I17" s="54">
        <f>D17-D3</f>
        <v>-5</v>
      </c>
      <c r="J17" s="54">
        <f>E17-E3</f>
        <v>44</v>
      </c>
    </row>
    <row r="18" spans="2:10" ht="15" x14ac:dyDescent="0.2">
      <c r="B18" s="56">
        <v>7598</v>
      </c>
      <c r="C18" s="56">
        <v>7537</v>
      </c>
      <c r="D18" s="56">
        <v>7647</v>
      </c>
      <c r="E18" s="56">
        <v>8302</v>
      </c>
      <c r="G18" s="54">
        <f t="shared" ref="G18:G28" si="0">B18-B4</f>
        <v>0</v>
      </c>
      <c r="H18" s="54">
        <f t="shared" ref="H18:H28" si="1">C18-C4</f>
        <v>-8</v>
      </c>
      <c r="I18" s="54">
        <f t="shared" ref="I18:I28" si="2">D18-D4</f>
        <v>-7</v>
      </c>
      <c r="J18" s="54">
        <f t="shared" ref="J18:J28" si="3">E18-E4</f>
        <v>41</v>
      </c>
    </row>
    <row r="19" spans="2:10" ht="15" x14ac:dyDescent="0.2">
      <c r="B19" s="56">
        <v>7474</v>
      </c>
      <c r="C19" s="56">
        <v>7441</v>
      </c>
      <c r="D19" s="56">
        <v>7545</v>
      </c>
      <c r="E19" s="56">
        <v>8127</v>
      </c>
      <c r="G19" s="54">
        <f t="shared" si="0"/>
        <v>-10</v>
      </c>
      <c r="H19" s="54">
        <f t="shared" si="1"/>
        <v>0</v>
      </c>
      <c r="I19" s="54">
        <f t="shared" si="2"/>
        <v>-3</v>
      </c>
      <c r="J19" s="54">
        <f t="shared" si="3"/>
        <v>42</v>
      </c>
    </row>
    <row r="20" spans="2:10" ht="15" x14ac:dyDescent="0.2">
      <c r="B20" s="56">
        <v>7418</v>
      </c>
      <c r="C20" s="56">
        <v>7394</v>
      </c>
      <c r="D20" s="56">
        <v>7495</v>
      </c>
      <c r="E20" s="56">
        <v>8102</v>
      </c>
      <c r="G20" s="54">
        <f t="shared" si="0"/>
        <v>-7</v>
      </c>
      <c r="H20" s="54">
        <f t="shared" si="1"/>
        <v>1</v>
      </c>
      <c r="I20" s="54">
        <f t="shared" si="2"/>
        <v>-3</v>
      </c>
      <c r="J20" s="54">
        <f t="shared" si="3"/>
        <v>40</v>
      </c>
    </row>
    <row r="21" spans="2:10" ht="15" x14ac:dyDescent="0.2">
      <c r="B21" s="56">
        <v>7270</v>
      </c>
      <c r="C21" s="56">
        <v>7268</v>
      </c>
      <c r="D21" s="56">
        <v>7371</v>
      </c>
      <c r="E21" s="56">
        <v>7927</v>
      </c>
      <c r="G21" s="54">
        <f t="shared" si="0"/>
        <v>10</v>
      </c>
      <c r="H21" s="54">
        <f t="shared" si="1"/>
        <v>7</v>
      </c>
      <c r="I21" s="54">
        <f t="shared" si="2"/>
        <v>8</v>
      </c>
      <c r="J21" s="54">
        <f t="shared" si="3"/>
        <v>42</v>
      </c>
    </row>
    <row r="22" spans="2:10" ht="15" x14ac:dyDescent="0.2">
      <c r="B22" s="56">
        <v>7128</v>
      </c>
      <c r="C22" s="56">
        <v>7125</v>
      </c>
      <c r="D22" s="56">
        <v>7222</v>
      </c>
      <c r="E22" s="56">
        <v>7787</v>
      </c>
      <c r="G22" s="54">
        <f t="shared" si="0"/>
        <v>7</v>
      </c>
      <c r="H22" s="54">
        <f t="shared" si="1"/>
        <v>9</v>
      </c>
      <c r="I22" s="54">
        <f t="shared" si="2"/>
        <v>7</v>
      </c>
      <c r="J22" s="54">
        <f t="shared" si="3"/>
        <v>41</v>
      </c>
    </row>
    <row r="23" spans="2:10" ht="15" x14ac:dyDescent="0.2">
      <c r="B23" s="56">
        <v>6958</v>
      </c>
      <c r="C23" s="56">
        <v>6983</v>
      </c>
      <c r="D23" s="56">
        <v>7072</v>
      </c>
      <c r="E23" s="56">
        <v>7737</v>
      </c>
      <c r="G23" s="54">
        <f t="shared" si="0"/>
        <v>12</v>
      </c>
      <c r="H23" s="54">
        <f t="shared" si="1"/>
        <v>6</v>
      </c>
      <c r="I23" s="54">
        <f t="shared" si="2"/>
        <v>4</v>
      </c>
      <c r="J23" s="54">
        <f t="shared" si="3"/>
        <v>42</v>
      </c>
    </row>
    <row r="24" spans="2:10" ht="15" x14ac:dyDescent="0.2">
      <c r="B24" s="56">
        <v>6909</v>
      </c>
      <c r="C24" s="56">
        <v>6974</v>
      </c>
      <c r="D24" s="56">
        <v>7056</v>
      </c>
      <c r="E24" s="56">
        <v>7788</v>
      </c>
      <c r="G24" s="54">
        <f t="shared" si="0"/>
        <v>10</v>
      </c>
      <c r="H24" s="54">
        <f t="shared" si="1"/>
        <v>0</v>
      </c>
      <c r="I24" s="54">
        <f t="shared" si="2"/>
        <v>1</v>
      </c>
      <c r="J24" s="54">
        <f t="shared" si="3"/>
        <v>40</v>
      </c>
    </row>
    <row r="25" spans="2:10" ht="15" x14ac:dyDescent="0.2">
      <c r="B25" s="56">
        <v>6649</v>
      </c>
      <c r="C25" s="56">
        <v>6649</v>
      </c>
      <c r="D25" s="56">
        <v>6754</v>
      </c>
      <c r="E25" s="56">
        <v>7677</v>
      </c>
      <c r="G25" s="54">
        <f t="shared" si="0"/>
        <v>10</v>
      </c>
      <c r="H25" s="54">
        <f t="shared" si="1"/>
        <v>-1</v>
      </c>
      <c r="I25" s="54">
        <f t="shared" si="2"/>
        <v>-3</v>
      </c>
      <c r="J25" s="54">
        <f t="shared" si="3"/>
        <v>38</v>
      </c>
    </row>
    <row r="26" spans="2:10" ht="15" x14ac:dyDescent="0.2">
      <c r="B26" s="56">
        <v>6624</v>
      </c>
      <c r="C26" s="56">
        <v>6643</v>
      </c>
      <c r="D26" s="56">
        <v>6716</v>
      </c>
      <c r="E26" s="56">
        <v>7620</v>
      </c>
      <c r="G26" s="54">
        <f t="shared" si="0"/>
        <v>0</v>
      </c>
      <c r="H26" s="54">
        <f t="shared" si="1"/>
        <v>-1</v>
      </c>
      <c r="I26" s="54">
        <f t="shared" si="2"/>
        <v>-1</v>
      </c>
      <c r="J26" s="54">
        <f t="shared" si="3"/>
        <v>39</v>
      </c>
    </row>
    <row r="27" spans="2:10" ht="15" x14ac:dyDescent="0.2">
      <c r="E27" s="56">
        <v>7659</v>
      </c>
      <c r="G27" s="54">
        <f t="shared" si="0"/>
        <v>0</v>
      </c>
      <c r="H27" s="54">
        <f t="shared" si="1"/>
        <v>0</v>
      </c>
      <c r="I27" s="54">
        <f t="shared" si="2"/>
        <v>0</v>
      </c>
      <c r="J27" s="54">
        <f t="shared" si="3"/>
        <v>77</v>
      </c>
    </row>
    <row r="28" spans="2:10" ht="15" x14ac:dyDescent="0.2">
      <c r="E28" s="56">
        <v>7726</v>
      </c>
      <c r="G28" s="54">
        <f t="shared" si="0"/>
        <v>0</v>
      </c>
      <c r="H28" s="54">
        <f t="shared" si="1"/>
        <v>0</v>
      </c>
      <c r="I28" s="54">
        <f t="shared" si="2"/>
        <v>0</v>
      </c>
      <c r="J28" s="54">
        <f t="shared" si="3"/>
        <v>77</v>
      </c>
    </row>
  </sheetData>
  <phoneticPr fontId="1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Revisions History</vt:lpstr>
      <vt:lpstr>RGD format</vt:lpstr>
      <vt:lpstr>Check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</dc:creator>
  <cp:lastModifiedBy>X</cp:lastModifiedBy>
  <dcterms:created xsi:type="dcterms:W3CDTF">2012-10-11T13:14:09Z</dcterms:created>
  <dcterms:modified xsi:type="dcterms:W3CDTF">2021-02-08T11:23:49Z</dcterms:modified>
</cp:coreProperties>
</file>