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EpicFreestyle\M\"/>
    </mc:Choice>
  </mc:AlternateContent>
  <xr:revisionPtr revIDLastSave="0" documentId="13_ncr:1_{64DA6DEF-90BB-46B7-994A-DEE0726A9894}" xr6:coauthVersionLast="47" xr6:coauthVersionMax="47" xr10:uidLastSave="{00000000-0000-0000-0000-000000000000}"/>
  <bookViews>
    <workbookView xWindow="14295" yWindow="0" windowWidth="14610" windowHeight="15585" firstSheet="1" activeTab="1" xr2:uid="{00000000-000D-0000-FFFF-FFFF00000000}"/>
  </bookViews>
  <sheets>
    <sheet name="Revisions" sheetId="1" r:id="rId1"/>
    <sheet name="Bridle Table" sheetId="2" r:id="rId2"/>
    <sheet name="Sheet1" sheetId="3" r:id="rId3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2" l="1"/>
  <c r="V8" i="2"/>
  <c r="W8" i="2"/>
  <c r="X8" i="2"/>
  <c r="Y8" i="2"/>
  <c r="Z8" i="2"/>
  <c r="V9" i="2"/>
  <c r="W9" i="2"/>
  <c r="X9" i="2"/>
  <c r="Y9" i="2"/>
  <c r="Z9" i="2"/>
  <c r="V10" i="2"/>
  <c r="W10" i="2"/>
  <c r="X10" i="2"/>
  <c r="Y10" i="2"/>
  <c r="Z10" i="2"/>
  <c r="E11" i="2"/>
  <c r="V11" i="2"/>
  <c r="W11" i="2"/>
  <c r="X11" i="2"/>
  <c r="Y11" i="2"/>
  <c r="Z11" i="2"/>
  <c r="V12" i="2"/>
  <c r="W12" i="2"/>
  <c r="X12" i="2"/>
  <c r="Z12" i="2"/>
  <c r="V13" i="2"/>
  <c r="W13" i="2"/>
  <c r="X13" i="2"/>
  <c r="Z13" i="2"/>
  <c r="V14" i="2"/>
  <c r="W14" i="2"/>
  <c r="X14" i="2"/>
  <c r="Z14" i="2"/>
  <c r="V15" i="2"/>
  <c r="W15" i="2"/>
  <c r="X15" i="2"/>
  <c r="Z15" i="2"/>
  <c r="E16" i="2"/>
  <c r="V16" i="2"/>
  <c r="W16" i="2"/>
  <c r="X16" i="2"/>
  <c r="Z16" i="2"/>
  <c r="V17" i="2"/>
  <c r="W17" i="2"/>
  <c r="X17" i="2"/>
  <c r="Z17" i="2"/>
  <c r="V18" i="2"/>
  <c r="W18" i="2"/>
  <c r="X18" i="2"/>
  <c r="Z18" i="2"/>
  <c r="V19" i="2"/>
  <c r="W19" i="2"/>
  <c r="X19" i="2"/>
  <c r="Z19" i="2"/>
  <c r="D22" i="2"/>
  <c r="E25" i="2"/>
  <c r="E30" i="2"/>
  <c r="D33" i="2"/>
  <c r="E36" i="2"/>
  <c r="E39" i="2"/>
  <c r="E44" i="2"/>
  <c r="F61" i="2"/>
</calcChain>
</file>

<file path=xl/sharedStrings.xml><?xml version="1.0" encoding="utf-8"?>
<sst xmlns="http://schemas.openxmlformats.org/spreadsheetml/2006/main" count="451" uniqueCount="230">
  <si>
    <t>Rev2</t>
  </si>
  <si>
    <t>sample before trim for certification</t>
  </si>
  <si>
    <t>Rev3</t>
  </si>
  <si>
    <t>Trim for Certification</t>
  </si>
  <si>
    <t>AR1,2,3=-10mm   BR1,2,3,4=-10mm, KR1=+300</t>
  </si>
  <si>
    <t>Rev4</t>
  </si>
  <si>
    <t>Following Zoller measures</t>
  </si>
  <si>
    <t>KR1=-10mm</t>
  </si>
  <si>
    <t>Rev5</t>
  </si>
  <si>
    <t>production</t>
  </si>
  <si>
    <t>Added loop on BR4, added 10mm to line and corrected check sheet accordingly</t>
  </si>
  <si>
    <t>Bridle Dimensions</t>
  </si>
  <si>
    <t xml:space="preserve">Epic M </t>
  </si>
  <si>
    <t>Epic M Rev5</t>
  </si>
  <si>
    <t>Bridle lengths</t>
  </si>
  <si>
    <t>Bridle materials</t>
  </si>
  <si>
    <t>Bridle names</t>
  </si>
  <si>
    <t>Epic M</t>
  </si>
  <si>
    <t>Rev 5</t>
  </si>
  <si>
    <t>Flown check sheet with riser</t>
  </si>
  <si>
    <t>new</t>
  </si>
  <si>
    <t>Checking UNflown, no riser</t>
  </si>
  <si>
    <t>Checking</t>
  </si>
  <si>
    <t>riser</t>
  </si>
  <si>
    <t>Rib</t>
  </si>
  <si>
    <t>A - LINES</t>
  </si>
  <si>
    <t>A</t>
  </si>
  <si>
    <t>B</t>
  </si>
  <si>
    <t>C</t>
  </si>
  <si>
    <t>D</t>
  </si>
  <si>
    <t>K</t>
  </si>
  <si>
    <t>DSL110 red</t>
  </si>
  <si>
    <t>a1</t>
  </si>
  <si>
    <t>AR1</t>
  </si>
  <si>
    <t>a2</t>
  </si>
  <si>
    <t>DSL70 red</t>
  </si>
  <si>
    <t>a3</t>
  </si>
  <si>
    <t>a4</t>
  </si>
  <si>
    <t>AM3</t>
  </si>
  <si>
    <t>AR2</t>
  </si>
  <si>
    <t>a5</t>
  </si>
  <si>
    <t>a6</t>
  </si>
  <si>
    <t>AM4</t>
  </si>
  <si>
    <t>a7</t>
  </si>
  <si>
    <t>a8</t>
  </si>
  <si>
    <t>AM5</t>
  </si>
  <si>
    <t>a9</t>
  </si>
  <si>
    <t>AR3</t>
  </si>
  <si>
    <t>a10</t>
  </si>
  <si>
    <t>AM6</t>
  </si>
  <si>
    <t>a11</t>
  </si>
  <si>
    <t>a12</t>
  </si>
  <si>
    <t>B - LINES</t>
  </si>
  <si>
    <t>DSL110 green</t>
  </si>
  <si>
    <t>b1</t>
  </si>
  <si>
    <t>BR1</t>
  </si>
  <si>
    <t>b2</t>
  </si>
  <si>
    <t>DSL70 green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</si>
  <si>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</si>
  <si>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</si>
  <si>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</si>
  <si>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</si>
  <si>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</si>
  <si>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</si>
  <si>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</si>
  <si>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</si>
  <si>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</si>
  <si>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</si>
  <si>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b9</t>
  </si>
  <si>
    <t>BR3</t>
  </si>
  <si>
    <t>b10</t>
  </si>
  <si>
    <t>BM6</t>
  </si>
  <si>
    <t>b11</t>
  </si>
  <si>
    <t>Loop on maillon</t>
  </si>
  <si>
    <t>b12</t>
  </si>
  <si>
    <t>BR4</t>
  </si>
  <si>
    <t>C - LINES</t>
  </si>
  <si>
    <t>TSL280  blue</t>
  </si>
  <si>
    <t>c1</t>
  </si>
  <si>
    <t>CM1</t>
  </si>
  <si>
    <t>CR1</t>
  </si>
  <si>
    <t>c2</t>
  </si>
  <si>
    <t>CM2</t>
  </si>
  <si>
    <t>c3</t>
  </si>
  <si>
    <t>c4</t>
  </si>
  <si>
    <t>CM3</t>
  </si>
  <si>
    <t>CR2</t>
  </si>
  <si>
    <t>c5</t>
  </si>
  <si>
    <t>c6</t>
  </si>
  <si>
    <t>CM4</t>
  </si>
  <si>
    <t>c7</t>
  </si>
  <si>
    <t>c8</t>
  </si>
  <si>
    <t>CM5</t>
  </si>
  <si>
    <t>c9</t>
  </si>
  <si>
    <t>CR3</t>
  </si>
  <si>
    <t>c10</t>
  </si>
  <si>
    <t>CM6</t>
  </si>
  <si>
    <t>c11</t>
  </si>
  <si>
    <t>c12</t>
  </si>
  <si>
    <t>D - LINES</t>
  </si>
  <si>
    <t>d1</t>
  </si>
  <si>
    <t>d2</t>
  </si>
  <si>
    <t>d3</t>
  </si>
  <si>
    <t>d4</t>
  </si>
  <si>
    <t>BR - LINES</t>
  </si>
  <si>
    <t>r 3</t>
  </si>
  <si>
    <t>DSL70 yellow</t>
  </si>
  <si>
    <t>k1</t>
  </si>
  <si>
    <t>KU1</t>
  </si>
  <si>
    <t>r 4.5</t>
  </si>
  <si>
    <t>k2</t>
  </si>
  <si>
    <t>r 6</t>
  </si>
  <si>
    <t>k3</t>
  </si>
  <si>
    <t>KU2</t>
  </si>
  <si>
    <t>KL1</t>
  </si>
  <si>
    <t>r 7.5</t>
  </si>
  <si>
    <t>k4</t>
  </si>
  <si>
    <t>r 9.5</t>
  </si>
  <si>
    <t>k5</t>
  </si>
  <si>
    <t>r 11</t>
  </si>
  <si>
    <t>DSL350 yellow</t>
  </si>
  <si>
    <t>k6</t>
  </si>
  <si>
    <t>KU3</t>
  </si>
  <si>
    <t>KL2</t>
  </si>
  <si>
    <t>KR1</t>
  </si>
  <si>
    <t>r 12.5</t>
  </si>
  <si>
    <t>k7</t>
  </si>
  <si>
    <t>r 14</t>
  </si>
  <si>
    <t>k8</t>
  </si>
  <si>
    <t>KU4</t>
  </si>
  <si>
    <t>r 16</t>
  </si>
  <si>
    <t>k9</t>
  </si>
  <si>
    <t>KU5</t>
  </si>
  <si>
    <t>r 17.5</t>
  </si>
  <si>
    <t>k10</t>
  </si>
  <si>
    <t>r 19</t>
  </si>
  <si>
    <t>k11</t>
  </si>
  <si>
    <t>KU6</t>
  </si>
  <si>
    <t>KL3</t>
  </si>
  <si>
    <t>r 20.5</t>
  </si>
  <si>
    <t>k12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</si>
  <si>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</si>
  <si>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</si>
  <si>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</si>
  <si>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</si>
  <si>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</si>
  <si>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</si>
  <si>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</si>
  <si>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</si>
  <si>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</si>
  <si>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</si>
  <si>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</si>
  <si>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</si>
  <si>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</si>
  <si>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</si>
  <si>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Height mm</t>
  </si>
  <si>
    <t>Design AoA</t>
  </si>
  <si>
    <t>Cell areas (sqm)</t>
  </si>
  <si>
    <t>Cell Nr</t>
  </si>
  <si>
    <t>Base width mm</t>
  </si>
  <si>
    <t>3d</t>
  </si>
  <si>
    <t>Vertical</t>
  </si>
  <si>
    <t>Side</t>
  </si>
  <si>
    <t>Profile Support lengths (mm)</t>
  </si>
  <si>
    <t>Profile Nr</t>
  </si>
  <si>
    <t>Upper length</t>
  </si>
  <si>
    <t>Vent length</t>
  </si>
  <si>
    <t>Lower length</t>
  </si>
  <si>
    <t>Vent+Lower</t>
  </si>
  <si>
    <t>Profile support 1 (13% -&gt; -13%)</t>
  </si>
  <si>
    <t>Rib 17</t>
  </si>
  <si>
    <t>Rib 18</t>
  </si>
  <si>
    <t>Rib 19</t>
  </si>
  <si>
    <t>Profile support 2 (16% -&gt; -4.7%)</t>
  </si>
  <si>
    <t>Rib 6</t>
  </si>
  <si>
    <t>Rib 7</t>
  </si>
  <si>
    <t>Rib 8</t>
  </si>
  <si>
    <t>Rib 9</t>
  </si>
  <si>
    <t>Rib 10</t>
  </si>
  <si>
    <t>Rib 11</t>
  </si>
  <si>
    <t>Rib 12</t>
  </si>
  <si>
    <t>Rib 13</t>
  </si>
  <si>
    <t>Rib 14</t>
  </si>
  <si>
    <t>Rib 15</t>
  </si>
  <si>
    <t>Rib 16</t>
  </si>
  <si>
    <t>Profile support 3 (-1% -&gt; -15%)</t>
  </si>
  <si>
    <t>Rib 1</t>
  </si>
  <si>
    <t>Rib 2</t>
  </si>
  <si>
    <t>Rib 3</t>
  </si>
  <si>
    <t>Rib 4</t>
  </si>
  <si>
    <t>Rib 5</t>
  </si>
  <si>
    <t>Profile support 4 (17% -&gt; -4.9%)</t>
  </si>
  <si>
    <t>Mid-cell Profile support (2.1% -&gt; -2.5%)</t>
  </si>
  <si>
    <t>H-strap Lengths</t>
  </si>
  <si>
    <t>Measurements given in mm</t>
  </si>
  <si>
    <t>Hstrap  (40.0%)</t>
  </si>
  <si>
    <t>Hstrap  (37.0%)</t>
  </si>
  <si>
    <t>Hstrap  (10.0%)</t>
  </si>
  <si>
    <t>Hstrap  (73.6%)</t>
  </si>
  <si>
    <t>Hstrap  (72.4%)</t>
  </si>
  <si>
    <t>Hstrap  (72.1%)</t>
  </si>
  <si>
    <t>Hstrap  (82.0%)</t>
  </si>
  <si>
    <t>Hstrap  (76.5%)</t>
  </si>
  <si>
    <t>Hstrap  (64.2%)</t>
  </si>
  <si>
    <t>Hstrap  (80.1%)</t>
  </si>
  <si>
    <t>Hstrap  (72.2%)</t>
  </si>
  <si>
    <t>Hstrap  (64.3%)</t>
  </si>
  <si>
    <t>Hstrap  (72.3%)</t>
  </si>
  <si>
    <t>Hstrap  (80.3%)</t>
  </si>
  <si>
    <t>Hstrap  (64.7%)</t>
  </si>
  <si>
    <t>Hstrap  (72.7%)</t>
  </si>
  <si>
    <t>Hstrap  (80.7%)</t>
  </si>
  <si>
    <t>Hstrap  (73.0%)</t>
  </si>
  <si>
    <t>Hstrap  (65.4%)</t>
  </si>
  <si>
    <t>Hstrap  (73.4%)</t>
  </si>
  <si>
    <t>Hstrap  (81.4%)</t>
  </si>
  <si>
    <t>Hstrap  (66.0%)</t>
  </si>
  <si>
    <t>Hstrap  (74.0%)</t>
  </si>
  <si>
    <t>Hstrap  (74.2%)</t>
  </si>
  <si>
    <t>Hstrap  (16.6%)</t>
  </si>
  <si>
    <t>PPSLS180 red</t>
  </si>
  <si>
    <t>TSL380 red</t>
  </si>
  <si>
    <t>PPSL120 red</t>
  </si>
  <si>
    <t>TSL280  red</t>
  </si>
  <si>
    <t>PPSLS180 green</t>
  </si>
  <si>
    <t>TSL380  green</t>
  </si>
  <si>
    <t>TSL140 red</t>
  </si>
  <si>
    <t>TSL280 green</t>
  </si>
  <si>
    <t>PPSL120 green</t>
  </si>
  <si>
    <t>TSL380  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</si>
</sst>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Arial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Arial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1"/>
      <color indexed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0"/>
      </right>
      <top style="medium">
        <color indexed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0"/>
      </left>
      <right/>
      <top style="medium">
        <color indexed="0"/>
      </top>
      <bottom/>
      <diagonal/>
    </border>
    <border>
      <left style="medium">
        <color indexed="0"/>
      </left>
      <right/>
      <top/>
      <bottom style="medium">
        <color indexed="0"/>
      </bottom>
      <diagonal/>
    </border>
    <border>
      <left style="medium">
        <color indexed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0"/>
      </top>
      <bottom/>
      <diagonal/>
    </border>
    <border>
      <left/>
      <right/>
      <top/>
      <bottom style="medium">
        <color indexed="0"/>
      </bottom>
      <diagonal/>
    </border>
  </borders>
  <cellStyleXfs count="43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20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21" borderId="0" applyNumberFormat="0" applyBorder="0" applyAlignment="0" applyProtection="0"/>
    <xf numFmtId="0" fontId="14" fillId="9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2" borderId="0" applyNumberFormat="0" applyBorder="0" applyAlignment="0" applyProtection="0"/>
    <xf numFmtId="0" fontId="15" fillId="22" borderId="0" applyNumberFormat="0" applyBorder="0" applyAlignment="0" applyProtection="0"/>
    <xf numFmtId="0" fontId="15" fillId="18" borderId="0" applyNumberFormat="0" applyBorder="0" applyAlignment="0" applyProtection="0"/>
    <xf numFmtId="0" fontId="2" fillId="3" borderId="0" applyNumberFormat="0" applyBorder="0" applyAlignment="0" applyProtection="0"/>
    <xf numFmtId="0" fontId="16" fillId="6" borderId="12" applyNumberFormat="0" applyAlignment="0" applyProtection="0"/>
    <xf numFmtId="0" fontId="17" fillId="23" borderId="13" applyNumberFormat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0" fillId="6" borderId="12" applyNumberFormat="0" applyAlignment="0" applyProtection="0"/>
    <xf numFmtId="0" fontId="6" fillId="0" borderId="4" applyNumberFormat="0" applyFill="0" applyAlignment="0" applyProtection="0"/>
    <xf numFmtId="0" fontId="21" fillId="24" borderId="0" applyNumberFormat="0" applyBorder="0" applyAlignment="0" applyProtection="0"/>
    <xf numFmtId="0" fontId="1" fillId="25" borderId="14" applyNumberFormat="0" applyFont="0" applyAlignment="0" applyProtection="0"/>
    <xf numFmtId="0" fontId="22" fillId="6" borderId="15" applyNumberFormat="0" applyAlignment="0" applyProtection="0"/>
    <xf numFmtId="0" fontId="12" fillId="0" borderId="0"/>
    <xf numFmtId="0" fontId="7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14" fontId="0" fillId="0" borderId="0" xfId="0" applyNumberForma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left"/>
    </xf>
    <xf numFmtId="0" fontId="0" fillId="19" borderId="8" xfId="0" applyFill="1" applyBorder="1"/>
    <xf numFmtId="0" fontId="13" fillId="0" borderId="0" xfId="0" applyFont="1"/>
    <xf numFmtId="0" fontId="13" fillId="0" borderId="9" xfId="0" applyFont="1" applyBorder="1"/>
    <xf numFmtId="0" fontId="13" fillId="0" borderId="8" xfId="0" applyFont="1" applyBorder="1"/>
    <xf numFmtId="0" fontId="1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0" xfId="0" applyBorder="1" applyAlignment="1">
      <alignment horizontal="center"/>
    </xf>
    <xf numFmtId="0" fontId="0" fillId="0" borderId="26" xfId="0" applyBorder="1"/>
    <xf numFmtId="0" fontId="0" fillId="0" borderId="0" xfId="0" applyBorder="1"/>
    <xf numFmtId="0" fontId="0" fillId="0" borderId="27" xfId="0" applyBorder="1"/>
    <xf numFmtId="0" fontId="0" fillId="0" borderId="21" xfId="0" applyBorder="1" applyAlignment="1">
      <alignment horizontal="center"/>
    </xf>
    <xf numFmtId="0" fontId="0" fillId="0" borderId="25" xfId="0" applyBorder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Proto" xfId="39" xr:uid="{00000000-0005-0000-0000-000027000000}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5"/>
  <sheetViews>
    <sheetView zoomScale="125" workbookViewId="0">
      <selection activeCell="B10" sqref="B10"/>
    </sheetView>
  </sheetViews>
  <sheetFormatPr defaultRowHeight="14.25" x14ac:dyDescent="0.2"/>
  <cols>
    <col min="1" max="1" width="11" customWidth="1"/>
    <col min="2" max="2" width="18.875" customWidth="1"/>
    <col min="3" max="256" width="11" customWidth="1"/>
  </cols>
  <sheetData>
    <row r="2" spans="1:4" x14ac:dyDescent="0.2">
      <c r="A2" t="s">
        <v>0</v>
      </c>
      <c r="B2" t="s">
        <v>1</v>
      </c>
    </row>
    <row r="3" spans="1:4" x14ac:dyDescent="0.2">
      <c r="A3" t="s">
        <v>2</v>
      </c>
      <c r="B3" t="s">
        <v>3</v>
      </c>
      <c r="C3" s="12">
        <v>42767</v>
      </c>
      <c r="D3" t="s">
        <v>4</v>
      </c>
    </row>
    <row r="4" spans="1:4" x14ac:dyDescent="0.2">
      <c r="A4" t="s">
        <v>5</v>
      </c>
      <c r="B4" t="s">
        <v>6</v>
      </c>
      <c r="C4" s="12">
        <v>42776</v>
      </c>
      <c r="D4" t="s">
        <v>7</v>
      </c>
    </row>
    <row r="5" spans="1:4" x14ac:dyDescent="0.2">
      <c r="A5" t="s">
        <v>8</v>
      </c>
      <c r="B5" t="s">
        <v>9</v>
      </c>
      <c r="C5" s="12">
        <v>42755</v>
      </c>
      <c r="D5" t="s">
        <v>10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04"/>
  <sheetViews>
    <sheetView tabSelected="1" topLeftCell="F32" workbookViewId="0">
      <selection activeCell="I39" sqref="I39"/>
    </sheetView>
  </sheetViews>
  <sheetFormatPr defaultColWidth="7.75" defaultRowHeight="14.25" x14ac:dyDescent="0.2"/>
  <cols>
    <col min="6" max="6" width="14" customWidth="1"/>
    <col min="11" max="11" width="15.625" customWidth="1"/>
    <col min="12" max="12" width="17.5" customWidth="1"/>
    <col min="13" max="13" width="13.375" customWidth="1"/>
  </cols>
  <sheetData>
    <row r="1" spans="1:34" x14ac:dyDescent="0.2">
      <c r="A1" t="s">
        <v>11</v>
      </c>
    </row>
    <row r="4" spans="1:34" ht="15.75" x14ac:dyDescent="0.25">
      <c r="A4" t="s">
        <v>12</v>
      </c>
      <c r="AC4" s="17" t="s">
        <v>13</v>
      </c>
      <c r="AD4" s="15"/>
      <c r="AE4" s="14"/>
      <c r="AF4" s="14"/>
      <c r="AG4" s="14"/>
      <c r="AH4" s="1"/>
    </row>
    <row r="5" spans="1:34" ht="15.75" x14ac:dyDescent="0.25">
      <c r="A5" t="s">
        <v>14</v>
      </c>
      <c r="I5" t="s">
        <v>15</v>
      </c>
      <c r="O5" t="s">
        <v>16</v>
      </c>
      <c r="V5" t="s">
        <v>17</v>
      </c>
      <c r="W5" t="s">
        <v>18</v>
      </c>
      <c r="AC5" s="17" t="s">
        <v>19</v>
      </c>
      <c r="AD5" s="16"/>
      <c r="AE5" s="14"/>
      <c r="AF5" s="14"/>
      <c r="AG5" s="22"/>
      <c r="AH5" s="1"/>
    </row>
    <row r="6" spans="1:34" ht="16.5" thickBot="1" x14ac:dyDescent="0.3">
      <c r="H6" t="s">
        <v>20</v>
      </c>
      <c r="V6" t="s">
        <v>21</v>
      </c>
      <c r="AC6" s="15" t="s">
        <v>22</v>
      </c>
      <c r="AD6" s="1">
        <v>520</v>
      </c>
      <c r="AE6" s="23" t="s">
        <v>23</v>
      </c>
      <c r="AF6" s="1"/>
      <c r="AG6" s="1"/>
      <c r="AH6" s="1"/>
    </row>
    <row r="7" spans="1:34" ht="15" thickBot="1" x14ac:dyDescent="0.25">
      <c r="B7" s="1" t="s">
        <v>24</v>
      </c>
      <c r="C7" s="2" t="s">
        <v>25</v>
      </c>
      <c r="D7" s="3"/>
      <c r="H7" t="s">
        <v>22</v>
      </c>
      <c r="J7" s="1" t="s">
        <v>24</v>
      </c>
      <c r="K7" s="28" t="s">
        <v>25</v>
      </c>
      <c r="L7" s="24"/>
      <c r="P7" s="1" t="s">
        <v>24</v>
      </c>
      <c r="Q7" s="2" t="s">
        <v>25</v>
      </c>
      <c r="R7" s="3"/>
      <c r="V7" t="s">
        <v>26</v>
      </c>
      <c r="W7" t="s">
        <v>27</v>
      </c>
      <c r="X7" t="s">
        <v>28</v>
      </c>
      <c r="Y7" t="s">
        <v>29</v>
      </c>
      <c r="Z7" t="s">
        <v>30</v>
      </c>
      <c r="AC7" s="1"/>
      <c r="AD7" s="1" t="s">
        <v>26</v>
      </c>
      <c r="AE7" s="1" t="s">
        <v>27</v>
      </c>
      <c r="AF7" s="1" t="s">
        <v>28</v>
      </c>
      <c r="AG7" s="1" t="s">
        <v>29</v>
      </c>
      <c r="AH7" s="1" t="s">
        <v>30</v>
      </c>
    </row>
    <row r="8" spans="1:34" ht="15" x14ac:dyDescent="0.2">
      <c r="B8" s="4">
        <v>2</v>
      </c>
      <c r="C8" s="5">
        <v>1478</v>
      </c>
      <c r="D8" s="5">
        <f>5211-10</f>
        <v>5201</v>
      </c>
      <c r="G8" s="13"/>
      <c r="H8">
        <v>6679</v>
      </c>
      <c r="J8" s="33">
        <v>2</v>
      </c>
      <c r="K8" s="25" t="s">
        <v>220</v>
      </c>
      <c r="L8" s="25" t="s">
        <v>221</v>
      </c>
      <c r="P8" s="4">
        <v>2</v>
      </c>
      <c r="Q8" s="4" t="s">
        <v>32</v>
      </c>
      <c r="R8" s="4" t="s">
        <v>33</v>
      </c>
      <c r="V8">
        <f>H8</f>
        <v>6679</v>
      </c>
      <c r="W8">
        <f>H22</f>
        <v>6595</v>
      </c>
      <c r="X8">
        <f>H36</f>
        <v>6743</v>
      </c>
      <c r="Y8">
        <f>H50</f>
        <v>6815</v>
      </c>
      <c r="Z8">
        <f>H56</f>
        <v>7357</v>
      </c>
      <c r="AC8" s="14">
        <v>1</v>
      </c>
      <c r="AD8" s="1">
        <v>7207</v>
      </c>
      <c r="AE8" s="1">
        <v>7119</v>
      </c>
      <c r="AF8" s="1">
        <v>7260</v>
      </c>
      <c r="AG8" s="1">
        <v>7330</v>
      </c>
      <c r="AH8" s="1">
        <v>7357</v>
      </c>
    </row>
    <row r="9" spans="1:34" ht="15.75" thickBot="1" x14ac:dyDescent="0.25">
      <c r="B9" s="6">
        <v>4</v>
      </c>
      <c r="C9" s="7">
        <v>1445</v>
      </c>
      <c r="D9" s="7"/>
      <c r="G9" s="13"/>
      <c r="H9">
        <v>6646</v>
      </c>
      <c r="J9" s="30">
        <v>4</v>
      </c>
      <c r="K9" s="26" t="s">
        <v>220</v>
      </c>
      <c r="L9" s="26"/>
      <c r="P9" s="6">
        <v>4</v>
      </c>
      <c r="Q9" s="8" t="s">
        <v>34</v>
      </c>
      <c r="R9" s="7"/>
      <c r="V9">
        <f t="shared" ref="V9:V19" si="0">H9</f>
        <v>6646</v>
      </c>
      <c r="W9">
        <f t="shared" ref="W9:W19" si="1">H23</f>
        <v>6561</v>
      </c>
      <c r="X9">
        <f t="shared" ref="X9:X19" si="2">H37</f>
        <v>6712</v>
      </c>
      <c r="Y9">
        <f>H51</f>
        <v>6781</v>
      </c>
      <c r="Z9">
        <f t="shared" ref="Z9:Z19" si="3">H57</f>
        <v>7217</v>
      </c>
      <c r="AC9" s="14">
        <v>2</v>
      </c>
      <c r="AD9" s="1">
        <v>7174</v>
      </c>
      <c r="AE9" s="1">
        <v>7085</v>
      </c>
      <c r="AF9" s="1">
        <v>7229</v>
      </c>
      <c r="AG9" s="1">
        <v>7296</v>
      </c>
      <c r="AH9" s="1">
        <v>7217</v>
      </c>
    </row>
    <row r="10" spans="1:34" ht="15" x14ac:dyDescent="0.2">
      <c r="B10" s="6">
        <v>7</v>
      </c>
      <c r="C10" s="5">
        <v>613</v>
      </c>
      <c r="D10" s="5"/>
      <c r="E10" s="5"/>
      <c r="G10" s="13"/>
      <c r="H10">
        <v>6661</v>
      </c>
      <c r="J10" s="6">
        <v>7</v>
      </c>
      <c r="K10" t="s">
        <v>31</v>
      </c>
      <c r="L10" s="25"/>
      <c r="M10" s="25"/>
      <c r="P10" s="6">
        <v>7</v>
      </c>
      <c r="Q10" s="4" t="s">
        <v>36</v>
      </c>
      <c r="R10" s="5"/>
      <c r="S10" s="5"/>
      <c r="V10">
        <f t="shared" si="0"/>
        <v>6661</v>
      </c>
      <c r="W10">
        <f t="shared" si="1"/>
        <v>6584</v>
      </c>
      <c r="X10">
        <f t="shared" si="2"/>
        <v>6721</v>
      </c>
      <c r="Y10">
        <f>H52</f>
        <v>6750</v>
      </c>
      <c r="Z10">
        <f t="shared" si="3"/>
        <v>7122</v>
      </c>
      <c r="AC10" s="14">
        <v>3</v>
      </c>
      <c r="AD10" s="1">
        <v>7189</v>
      </c>
      <c r="AE10" s="1">
        <v>7108</v>
      </c>
      <c r="AF10" s="1">
        <v>7238</v>
      </c>
      <c r="AG10" s="1">
        <v>7265</v>
      </c>
      <c r="AH10" s="1">
        <v>7122</v>
      </c>
    </row>
    <row r="11" spans="1:34" ht="15.75" thickBot="1" x14ac:dyDescent="0.25">
      <c r="B11" s="6">
        <v>8</v>
      </c>
      <c r="C11" s="7">
        <v>578</v>
      </c>
      <c r="D11" s="7">
        <v>1309</v>
      </c>
      <c r="E11" s="9">
        <f>4749-10</f>
        <v>4739</v>
      </c>
      <c r="G11" s="13"/>
      <c r="H11">
        <v>6626</v>
      </c>
      <c r="J11" s="6">
        <v>8</v>
      </c>
      <c r="K11" t="s">
        <v>31</v>
      </c>
      <c r="L11" s="26" t="s">
        <v>220</v>
      </c>
      <c r="M11" s="27" t="s">
        <v>221</v>
      </c>
      <c r="P11" s="6">
        <v>8</v>
      </c>
      <c r="Q11" s="8" t="s">
        <v>37</v>
      </c>
      <c r="R11" s="8" t="s">
        <v>38</v>
      </c>
      <c r="S11" s="6" t="s">
        <v>39</v>
      </c>
      <c r="V11">
        <f t="shared" si="0"/>
        <v>6626</v>
      </c>
      <c r="W11">
        <f t="shared" si="1"/>
        <v>6547</v>
      </c>
      <c r="X11">
        <f t="shared" si="2"/>
        <v>6676</v>
      </c>
      <c r="Y11">
        <f>H53</f>
        <v>6736</v>
      </c>
      <c r="Z11">
        <f t="shared" si="3"/>
        <v>7114</v>
      </c>
      <c r="AC11" s="14">
        <v>4</v>
      </c>
      <c r="AD11" s="1">
        <v>7154</v>
      </c>
      <c r="AE11" s="1">
        <v>7071</v>
      </c>
      <c r="AF11" s="1">
        <v>7193</v>
      </c>
      <c r="AG11" s="1">
        <v>7251</v>
      </c>
      <c r="AH11" s="1">
        <v>7114</v>
      </c>
    </row>
    <row r="12" spans="1:34" ht="15" x14ac:dyDescent="0.2">
      <c r="B12" s="6">
        <v>10</v>
      </c>
      <c r="C12" s="5">
        <v>527</v>
      </c>
      <c r="D12" s="5"/>
      <c r="E12" s="9"/>
      <c r="G12" s="13"/>
      <c r="H12">
        <v>6621</v>
      </c>
      <c r="J12" s="6">
        <v>10</v>
      </c>
      <c r="K12" t="s">
        <v>31</v>
      </c>
      <c r="L12" s="25"/>
      <c r="M12" s="27"/>
      <c r="P12" s="6">
        <v>10</v>
      </c>
      <c r="Q12" s="4" t="s">
        <v>40</v>
      </c>
      <c r="R12" s="5"/>
      <c r="S12" s="9"/>
      <c r="V12">
        <f t="shared" si="0"/>
        <v>6621</v>
      </c>
      <c r="W12">
        <f t="shared" si="1"/>
        <v>6552</v>
      </c>
      <c r="X12">
        <f t="shared" si="2"/>
        <v>6674</v>
      </c>
      <c r="Z12">
        <f t="shared" si="3"/>
        <v>6994</v>
      </c>
      <c r="AC12" s="14">
        <v>5</v>
      </c>
      <c r="AD12" s="1">
        <v>7149</v>
      </c>
      <c r="AE12" s="1">
        <v>7076</v>
      </c>
      <c r="AF12" s="1">
        <v>7191</v>
      </c>
      <c r="AG12" s="1"/>
      <c r="AH12" s="1">
        <v>6994</v>
      </c>
    </row>
    <row r="13" spans="1:34" ht="15.75" thickBot="1" x14ac:dyDescent="0.25">
      <c r="B13" s="6">
        <v>11</v>
      </c>
      <c r="C13" s="7">
        <v>568</v>
      </c>
      <c r="D13" s="7">
        <v>1355</v>
      </c>
      <c r="E13" s="7"/>
      <c r="G13" s="13"/>
      <c r="H13">
        <v>6661</v>
      </c>
      <c r="J13" s="6">
        <v>11</v>
      </c>
      <c r="K13" t="s">
        <v>31</v>
      </c>
      <c r="L13" s="26" t="s">
        <v>220</v>
      </c>
      <c r="M13" s="26"/>
      <c r="P13" s="6">
        <v>11</v>
      </c>
      <c r="Q13" s="8" t="s">
        <v>41</v>
      </c>
      <c r="R13" s="8" t="s">
        <v>42</v>
      </c>
      <c r="S13" s="7"/>
      <c r="V13">
        <f t="shared" si="0"/>
        <v>6661</v>
      </c>
      <c r="W13">
        <f t="shared" si="1"/>
        <v>6601</v>
      </c>
      <c r="X13">
        <f t="shared" si="2"/>
        <v>6721</v>
      </c>
      <c r="Z13">
        <f t="shared" si="3"/>
        <v>6907</v>
      </c>
      <c r="AC13" s="14">
        <v>6</v>
      </c>
      <c r="AD13" s="1">
        <v>7189</v>
      </c>
      <c r="AE13" s="1">
        <v>7125</v>
      </c>
      <c r="AF13" s="1">
        <v>7238</v>
      </c>
      <c r="AG13" s="1"/>
      <c r="AH13" s="1">
        <v>6907</v>
      </c>
    </row>
    <row r="14" spans="1:34" ht="15" x14ac:dyDescent="0.2">
      <c r="B14" s="6">
        <v>13</v>
      </c>
      <c r="C14" s="5">
        <v>592</v>
      </c>
      <c r="D14" s="5"/>
      <c r="E14" s="5"/>
      <c r="G14" s="13"/>
      <c r="H14">
        <v>6526</v>
      </c>
      <c r="J14" s="6">
        <v>13</v>
      </c>
      <c r="K14" s="5" t="s">
        <v>35</v>
      </c>
      <c r="L14" s="25"/>
      <c r="M14" s="25"/>
      <c r="P14" s="6">
        <v>13</v>
      </c>
      <c r="Q14" s="4" t="s">
        <v>43</v>
      </c>
      <c r="R14" s="5"/>
      <c r="S14" s="5"/>
      <c r="V14">
        <f t="shared" si="0"/>
        <v>6526</v>
      </c>
      <c r="W14">
        <f t="shared" si="1"/>
        <v>6502</v>
      </c>
      <c r="X14">
        <f t="shared" si="2"/>
        <v>6646</v>
      </c>
      <c r="Z14">
        <f t="shared" si="3"/>
        <v>6881</v>
      </c>
      <c r="AC14" s="14">
        <v>7</v>
      </c>
      <c r="AD14" s="1">
        <v>7049</v>
      </c>
      <c r="AE14" s="1">
        <v>7024</v>
      </c>
      <c r="AF14" s="1">
        <v>7163</v>
      </c>
      <c r="AG14" s="1"/>
      <c r="AH14" s="1">
        <v>6881</v>
      </c>
    </row>
    <row r="15" spans="1:34" ht="15.75" thickBot="1" x14ac:dyDescent="0.25">
      <c r="B15" s="6">
        <v>14</v>
      </c>
      <c r="C15" s="7">
        <v>534</v>
      </c>
      <c r="D15" s="7">
        <v>2061</v>
      </c>
      <c r="E15" s="9"/>
      <c r="G15" s="13"/>
      <c r="H15">
        <v>6468</v>
      </c>
      <c r="J15" s="6">
        <v>14</v>
      </c>
      <c r="K15" s="9" t="s">
        <v>35</v>
      </c>
      <c r="L15" s="26" t="s">
        <v>220</v>
      </c>
      <c r="M15" s="27"/>
      <c r="P15" s="6">
        <v>14</v>
      </c>
      <c r="Q15" s="8" t="s">
        <v>44</v>
      </c>
      <c r="R15" s="8" t="s">
        <v>45</v>
      </c>
      <c r="S15" s="9"/>
      <c r="V15">
        <f t="shared" si="0"/>
        <v>6468</v>
      </c>
      <c r="W15">
        <f t="shared" si="1"/>
        <v>6436</v>
      </c>
      <c r="X15">
        <f t="shared" si="2"/>
        <v>6574</v>
      </c>
      <c r="Z15">
        <f t="shared" si="3"/>
        <v>6941</v>
      </c>
      <c r="AC15" s="14">
        <v>8</v>
      </c>
      <c r="AD15" s="1">
        <v>6991</v>
      </c>
      <c r="AE15" s="1">
        <v>6958</v>
      </c>
      <c r="AF15" s="1">
        <v>7091</v>
      </c>
      <c r="AG15" s="1"/>
      <c r="AH15" s="1">
        <v>6941</v>
      </c>
    </row>
    <row r="16" spans="1:34" ht="15" x14ac:dyDescent="0.2">
      <c r="B16" s="6">
        <v>16</v>
      </c>
      <c r="C16" s="5">
        <v>648</v>
      </c>
      <c r="D16" s="5"/>
      <c r="E16" s="9">
        <f>3883-10</f>
        <v>3873</v>
      </c>
      <c r="G16" s="13"/>
      <c r="H16">
        <v>6371</v>
      </c>
      <c r="J16" s="30">
        <v>16</v>
      </c>
      <c r="K16" s="25" t="s">
        <v>35</v>
      </c>
      <c r="L16" s="34"/>
      <c r="M16" s="27" t="s">
        <v>223</v>
      </c>
      <c r="P16" s="6">
        <v>16</v>
      </c>
      <c r="Q16" s="4" t="s">
        <v>46</v>
      </c>
      <c r="R16" s="5"/>
      <c r="S16" s="6" t="s">
        <v>47</v>
      </c>
      <c r="V16">
        <f t="shared" si="0"/>
        <v>6371</v>
      </c>
      <c r="W16">
        <f t="shared" si="1"/>
        <v>6358</v>
      </c>
      <c r="X16">
        <f t="shared" si="2"/>
        <v>6496</v>
      </c>
      <c r="Z16">
        <f t="shared" si="3"/>
        <v>6835</v>
      </c>
      <c r="AC16" s="14">
        <v>9</v>
      </c>
      <c r="AD16" s="1">
        <v>6894</v>
      </c>
      <c r="AE16" s="1">
        <v>6880</v>
      </c>
      <c r="AF16" s="1">
        <v>7013</v>
      </c>
      <c r="AG16" s="1"/>
      <c r="AH16" s="1">
        <v>6835</v>
      </c>
    </row>
    <row r="17" spans="2:34" ht="15" x14ac:dyDescent="0.2">
      <c r="B17" s="6">
        <v>17</v>
      </c>
      <c r="C17" s="9">
        <v>563</v>
      </c>
      <c r="D17" s="9">
        <v>1850</v>
      </c>
      <c r="E17" s="9"/>
      <c r="G17" s="13"/>
      <c r="H17">
        <v>6286</v>
      </c>
      <c r="J17" s="30">
        <v>17</v>
      </c>
      <c r="K17" s="27" t="s">
        <v>35</v>
      </c>
      <c r="L17" t="s">
        <v>222</v>
      </c>
      <c r="M17" s="27"/>
      <c r="P17" s="6">
        <v>17</v>
      </c>
      <c r="Q17" s="6" t="s">
        <v>48</v>
      </c>
      <c r="R17" s="6" t="s">
        <v>49</v>
      </c>
      <c r="S17" s="9"/>
      <c r="V17">
        <f t="shared" si="0"/>
        <v>6286</v>
      </c>
      <c r="W17">
        <f t="shared" si="1"/>
        <v>6305</v>
      </c>
      <c r="X17">
        <f t="shared" si="2"/>
        <v>6465</v>
      </c>
      <c r="Z17">
        <f t="shared" si="3"/>
        <v>6789</v>
      </c>
      <c r="AC17" s="14">
        <v>10</v>
      </c>
      <c r="AD17" s="1">
        <v>6809</v>
      </c>
      <c r="AE17" s="1">
        <v>6827</v>
      </c>
      <c r="AF17" s="1">
        <v>6982</v>
      </c>
      <c r="AG17" s="1"/>
      <c r="AH17" s="1">
        <v>6789</v>
      </c>
    </row>
    <row r="18" spans="2:34" ht="15.75" thickBot="1" x14ac:dyDescent="0.25">
      <c r="B18" s="6">
        <v>18</v>
      </c>
      <c r="C18" s="7">
        <v>558</v>
      </c>
      <c r="D18" s="7"/>
      <c r="E18" s="7"/>
      <c r="G18" s="13"/>
      <c r="H18">
        <v>6281</v>
      </c>
      <c r="J18" s="30">
        <v>18</v>
      </c>
      <c r="K18" s="26" t="s">
        <v>35</v>
      </c>
      <c r="L18" s="36"/>
      <c r="M18" s="26"/>
      <c r="P18" s="6">
        <v>18</v>
      </c>
      <c r="Q18" s="8" t="s">
        <v>50</v>
      </c>
      <c r="R18" s="7"/>
      <c r="S18" s="7"/>
      <c r="V18">
        <f t="shared" si="0"/>
        <v>6281</v>
      </c>
      <c r="W18">
        <f t="shared" si="1"/>
        <v>6315</v>
      </c>
      <c r="X18">
        <f t="shared" si="2"/>
        <v>6471</v>
      </c>
      <c r="Z18">
        <f t="shared" si="3"/>
        <v>6719</v>
      </c>
      <c r="AC18" s="14">
        <v>11</v>
      </c>
      <c r="AD18" s="1">
        <v>6804</v>
      </c>
      <c r="AE18" s="1">
        <v>6837</v>
      </c>
      <c r="AF18" s="1">
        <v>6988</v>
      </c>
      <c r="AG18" s="1"/>
      <c r="AH18" s="1">
        <v>6719</v>
      </c>
    </row>
    <row r="19" spans="2:34" ht="15.75" thickBot="1" x14ac:dyDescent="0.25">
      <c r="B19" s="8">
        <v>21</v>
      </c>
      <c r="C19" s="10">
        <v>1216</v>
      </c>
      <c r="H19">
        <v>5920</v>
      </c>
      <c r="J19" s="37">
        <v>21</v>
      </c>
      <c r="K19" s="38" t="s">
        <v>35</v>
      </c>
      <c r="P19" s="8">
        <v>21</v>
      </c>
      <c r="Q19" s="11" t="s">
        <v>51</v>
      </c>
      <c r="V19">
        <f t="shared" si="0"/>
        <v>5920</v>
      </c>
      <c r="W19">
        <f t="shared" si="1"/>
        <v>5919</v>
      </c>
      <c r="X19">
        <f t="shared" si="2"/>
        <v>6002</v>
      </c>
      <c r="Z19">
        <f t="shared" si="3"/>
        <v>6661</v>
      </c>
      <c r="AC19" s="14">
        <v>12</v>
      </c>
      <c r="AD19" s="1">
        <v>6440</v>
      </c>
      <c r="AE19" s="1">
        <v>6439</v>
      </c>
      <c r="AF19" s="1">
        <v>6522</v>
      </c>
      <c r="AG19" s="1"/>
      <c r="AH19" s="1">
        <v>6661</v>
      </c>
    </row>
    <row r="20" spans="2:34" ht="15" thickBot="1" x14ac:dyDescent="0.25"/>
    <row r="21" spans="2:34" ht="15" thickBot="1" x14ac:dyDescent="0.25">
      <c r="B21" s="1" t="s">
        <v>24</v>
      </c>
      <c r="C21" s="2" t="s">
        <v>52</v>
      </c>
      <c r="D21" s="3"/>
      <c r="H21" t="s">
        <v>22</v>
      </c>
      <c r="J21" s="1" t="s">
        <v>24</v>
      </c>
      <c r="K21" s="2" t="s">
        <v>52</v>
      </c>
      <c r="L21" s="24"/>
      <c r="P21" s="1" t="s">
        <v>24</v>
      </c>
      <c r="Q21" s="2" t="s">
        <v>52</v>
      </c>
      <c r="R21" s="3"/>
    </row>
    <row r="22" spans="2:34" x14ac:dyDescent="0.2">
      <c r="B22" s="4">
        <v>2</v>
      </c>
      <c r="C22" s="5">
        <v>1464</v>
      </c>
      <c r="D22" s="18">
        <f>5151-10-10</f>
        <v>5131</v>
      </c>
      <c r="G22" s="13"/>
      <c r="H22">
        <v>6595</v>
      </c>
      <c r="J22" s="4">
        <v>2</v>
      </c>
      <c r="K22" t="s">
        <v>224</v>
      </c>
      <c r="L22" s="25" t="s">
        <v>225</v>
      </c>
      <c r="P22" s="4">
        <v>2</v>
      </c>
      <c r="Q22" s="4" t="s">
        <v>54</v>
      </c>
      <c r="R22" s="4" t="s">
        <v>55</v>
      </c>
    </row>
    <row r="23" spans="2:34" ht="15" thickBot="1" x14ac:dyDescent="0.25">
      <c r="B23" s="6">
        <v>4</v>
      </c>
      <c r="C23" s="7">
        <v>1430</v>
      </c>
      <c r="D23" s="7"/>
      <c r="G23" s="13"/>
      <c r="H23">
        <v>6561</v>
      </c>
      <c r="J23" s="6">
        <v>4</v>
      </c>
      <c r="K23" t="s">
        <v>224</v>
      </c>
      <c r="L23" s="26"/>
      <c r="P23" s="6">
        <v>4</v>
      </c>
      <c r="Q23" s="8" t="s">
        <v>56</v>
      </c>
      <c r="R23" s="7"/>
    </row>
    <row r="24" spans="2:34" x14ac:dyDescent="0.2">
      <c r="B24" s="6">
        <v>7</v>
      </c>
      <c r="C24" s="5">
        <v>605</v>
      </c>
      <c r="D24" s="5"/>
      <c r="E24" s="5"/>
      <c r="G24" s="13"/>
      <c r="H24">
        <v>6584</v>
      </c>
      <c r="J24" s="30">
        <v>7</v>
      </c>
      <c r="K24" s="25" t="s">
        <v>53</v>
      </c>
      <c r="L24" s="25"/>
      <c r="M24" s="25"/>
      <c r="P24" s="6">
        <v>7</v>
      </c>
      <c r="Q24" s="4" t="s">
        <v>58</v>
      </c>
      <c r="R24" s="5"/>
      <c r="S24" s="5"/>
    </row>
    <row r="25" spans="2:34" ht="15" thickBot="1" x14ac:dyDescent="0.25">
      <c r="B25" s="6">
        <v>8</v>
      </c>
      <c r="C25" s="7">
        <v>569</v>
      </c>
      <c r="D25" s="7">
        <v>1165</v>
      </c>
      <c r="E25" s="9">
        <f>4833-10-10</f>
        <v>4813</v>
      </c>
      <c r="G25" s="13"/>
      <c r="H25">
        <v>6547</v>
      </c>
      <c r="J25" s="30">
        <v>8</v>
      </c>
      <c r="K25" s="26" t="s">
        <v>53</v>
      </c>
      <c r="L25" s="26" t="s">
        <v>224</v>
      </c>
      <c r="M25" s="27" t="s">
        <v>225</v>
      </c>
      <c r="P25" s="6">
        <v>8</v>
      </c>
      <c r="Q25" s="8" t="s">
        <v>59</v>
      </c>
      <c r="R25" s="8" t="s">
        <v>60</v>
      </c>
      <c r="S25" s="6" t="s">
        <v>61</v>
      </c>
    </row>
    <row r="26" spans="2:34" x14ac:dyDescent="0.2">
      <c r="B26" s="6">
        <v>10</v>
      </c>
      <c r="C26" s="5">
        <v>514</v>
      </c>
      <c r="D26" s="5"/>
      <c r="E26" s="9"/>
      <c r="G26" s="13"/>
      <c r="H26">
        <v>6552</v>
      </c>
      <c r="J26" s="6">
        <v>10</v>
      </c>
      <c r="K26" s="25" t="s">
        <v>53</v>
      </c>
      <c r="L26" s="25"/>
      <c r="M26" s="27"/>
      <c r="P26" s="6">
        <v>10</v>
      </c>
      <c r="Q26" s="4" t="s">
        <v>62</v>
      </c>
      <c r="R26" s="5"/>
      <c r="S26" s="9"/>
    </row>
    <row r="27" spans="2:34" ht="15" thickBot="1" x14ac:dyDescent="0.25">
      <c r="B27" s="6">
        <v>11</v>
      </c>
      <c r="C27" s="7">
        <v>563</v>
      </c>
      <c r="D27" s="7">
        <v>1224</v>
      </c>
      <c r="E27" s="7"/>
      <c r="G27" s="13"/>
      <c r="H27">
        <v>6601</v>
      </c>
      <c r="J27" s="6">
        <v>11</v>
      </c>
      <c r="K27" s="26" t="s">
        <v>53</v>
      </c>
      <c r="L27" s="26" t="s">
        <v>224</v>
      </c>
      <c r="M27" s="26"/>
      <c r="P27" s="6">
        <v>11</v>
      </c>
      <c r="Q27" s="8" t="s">
        <v>63</v>
      </c>
      <c r="R27" s="8" t="s">
        <v>64</v>
      </c>
      <c r="S27" s="7"/>
    </row>
    <row r="28" spans="2:34" x14ac:dyDescent="0.2">
      <c r="B28" s="6">
        <v>13</v>
      </c>
      <c r="C28" s="5">
        <v>583</v>
      </c>
      <c r="D28" s="5"/>
      <c r="E28" s="5"/>
      <c r="G28" s="13"/>
      <c r="H28">
        <v>6502</v>
      </c>
      <c r="J28" s="6">
        <v>13</v>
      </c>
      <c r="K28" s="5" t="s">
        <v>57</v>
      </c>
      <c r="L28" s="31"/>
      <c r="M28" s="25"/>
      <c r="P28" s="6">
        <v>13</v>
      </c>
      <c r="Q28" s="4" t="s">
        <v>65</v>
      </c>
      <c r="R28" s="5"/>
      <c r="S28" s="5"/>
    </row>
    <row r="29" spans="2:34" ht="15" thickBot="1" x14ac:dyDescent="0.25">
      <c r="B29" s="6">
        <v>14</v>
      </c>
      <c r="C29" s="7">
        <v>516</v>
      </c>
      <c r="D29" s="7">
        <v>1162</v>
      </c>
      <c r="E29" s="9"/>
      <c r="G29" s="13"/>
      <c r="H29">
        <v>6436</v>
      </c>
      <c r="J29" s="6">
        <v>14</v>
      </c>
      <c r="K29" s="9" t="s">
        <v>57</v>
      </c>
      <c r="L29" s="32" t="s">
        <v>224</v>
      </c>
      <c r="M29" s="27"/>
      <c r="P29" s="6">
        <v>14</v>
      </c>
      <c r="Q29" s="8" t="s">
        <v>66</v>
      </c>
      <c r="R29" s="8" t="s">
        <v>67</v>
      </c>
      <c r="S29" s="9"/>
    </row>
    <row r="30" spans="2:34" x14ac:dyDescent="0.2">
      <c r="B30" s="6">
        <v>16</v>
      </c>
      <c r="C30" s="5">
        <v>625</v>
      </c>
      <c r="D30" s="5"/>
      <c r="E30" s="9">
        <f>4777-10-10</f>
        <v>4757</v>
      </c>
      <c r="G30" s="13"/>
      <c r="H30">
        <v>6358</v>
      </c>
      <c r="J30" s="30">
        <v>16</v>
      </c>
      <c r="K30" s="25" t="s">
        <v>57</v>
      </c>
      <c r="L30" s="34"/>
      <c r="M30" s="27" t="s">
        <v>227</v>
      </c>
      <c r="P30" s="6">
        <v>16</v>
      </c>
      <c r="Q30" s="4" t="s">
        <v>68</v>
      </c>
      <c r="R30" s="5"/>
      <c r="S30" s="6" t="s">
        <v>69</v>
      </c>
    </row>
    <row r="31" spans="2:34" x14ac:dyDescent="0.2">
      <c r="B31" s="6">
        <v>17</v>
      </c>
      <c r="C31" s="9">
        <v>572</v>
      </c>
      <c r="D31" s="9">
        <v>976</v>
      </c>
      <c r="E31" s="9"/>
      <c r="G31" s="13"/>
      <c r="H31">
        <v>6305</v>
      </c>
      <c r="J31" s="30">
        <v>17</v>
      </c>
      <c r="K31" s="27" t="s">
        <v>57</v>
      </c>
      <c r="L31" s="35" t="s">
        <v>53</v>
      </c>
      <c r="M31" s="27"/>
      <c r="P31" s="6">
        <v>17</v>
      </c>
      <c r="Q31" s="6" t="s">
        <v>70</v>
      </c>
      <c r="R31" s="6" t="s">
        <v>71</v>
      </c>
      <c r="S31" s="9"/>
    </row>
    <row r="32" spans="2:34" ht="15" thickBot="1" x14ac:dyDescent="0.25">
      <c r="B32" s="6">
        <v>18</v>
      </c>
      <c r="C32" s="7">
        <v>582</v>
      </c>
      <c r="D32" s="7"/>
      <c r="E32" s="7"/>
      <c r="G32" s="13"/>
      <c r="H32">
        <v>6315</v>
      </c>
      <c r="J32" s="30">
        <v>18</v>
      </c>
      <c r="K32" s="26" t="s">
        <v>57</v>
      </c>
      <c r="L32" s="35"/>
      <c r="M32" s="26"/>
      <c r="P32" s="6">
        <v>18</v>
      </c>
      <c r="Q32" s="8" t="s">
        <v>72</v>
      </c>
      <c r="R32" s="7"/>
      <c r="S32" s="7"/>
    </row>
    <row r="33" spans="2:19" ht="15" thickBot="1" x14ac:dyDescent="0.25">
      <c r="B33" s="8">
        <v>21</v>
      </c>
      <c r="C33" s="10">
        <v>1215</v>
      </c>
      <c r="D33" s="20">
        <f>4724-10</f>
        <v>4714</v>
      </c>
      <c r="F33" s="19" t="s">
        <v>73</v>
      </c>
      <c r="G33" s="13"/>
      <c r="H33">
        <v>5919</v>
      </c>
      <c r="J33" s="37">
        <v>21</v>
      </c>
      <c r="K33" s="38" t="s">
        <v>57</v>
      </c>
      <c r="L33" s="38" t="s">
        <v>226</v>
      </c>
      <c r="P33" s="8">
        <v>21</v>
      </c>
      <c r="Q33" s="11" t="s">
        <v>74</v>
      </c>
      <c r="R33" s="6" t="s">
        <v>75</v>
      </c>
    </row>
    <row r="34" spans="2:19" ht="15" thickBot="1" x14ac:dyDescent="0.25"/>
    <row r="35" spans="2:19" ht="15" thickBot="1" x14ac:dyDescent="0.25">
      <c r="B35" s="1" t="s">
        <v>24</v>
      </c>
      <c r="C35" s="2" t="s">
        <v>76</v>
      </c>
      <c r="D35" s="3"/>
      <c r="H35" t="s">
        <v>22</v>
      </c>
      <c r="J35" s="1" t="s">
        <v>24</v>
      </c>
      <c r="K35" s="2" t="s">
        <v>76</v>
      </c>
      <c r="L35" s="3"/>
      <c r="P35" s="1" t="s">
        <v>24</v>
      </c>
      <c r="Q35" s="2" t="s">
        <v>76</v>
      </c>
      <c r="R35" s="3"/>
    </row>
    <row r="36" spans="2:19" ht="15" thickBot="1" x14ac:dyDescent="0.25">
      <c r="B36" s="4">
        <v>2</v>
      </c>
      <c r="C36" s="10">
        <v>743</v>
      </c>
      <c r="D36" s="5">
        <v>824</v>
      </c>
      <c r="E36" s="21">
        <f>5146+30</f>
        <v>5176</v>
      </c>
      <c r="F36" s="19" t="s">
        <v>73</v>
      </c>
      <c r="H36">
        <v>6743</v>
      </c>
      <c r="J36" s="4">
        <v>2</v>
      </c>
      <c r="K36" s="10" t="s">
        <v>57</v>
      </c>
      <c r="L36" t="s">
        <v>228</v>
      </c>
      <c r="M36" s="25" t="s">
        <v>229</v>
      </c>
      <c r="P36" s="4">
        <v>2</v>
      </c>
      <c r="Q36" s="11" t="s">
        <v>78</v>
      </c>
      <c r="R36" s="4" t="s">
        <v>79</v>
      </c>
      <c r="S36" s="4" t="s">
        <v>80</v>
      </c>
    </row>
    <row r="37" spans="2:19" ht="15" thickBot="1" x14ac:dyDescent="0.25">
      <c r="B37" s="6">
        <v>4</v>
      </c>
      <c r="C37" s="10">
        <v>722</v>
      </c>
      <c r="D37" s="7">
        <v>813</v>
      </c>
      <c r="E37" s="7"/>
      <c r="H37">
        <v>6712</v>
      </c>
      <c r="J37" s="6">
        <v>4</v>
      </c>
      <c r="K37" s="10" t="s">
        <v>57</v>
      </c>
      <c r="L37" t="s">
        <v>228</v>
      </c>
      <c r="M37" s="27"/>
      <c r="P37" s="6">
        <v>4</v>
      </c>
      <c r="Q37" s="11" t="s">
        <v>81</v>
      </c>
      <c r="R37" s="8" t="s">
        <v>82</v>
      </c>
      <c r="S37" s="7"/>
    </row>
    <row r="38" spans="2:19" x14ac:dyDescent="0.2">
      <c r="B38" s="6">
        <v>7</v>
      </c>
      <c r="C38" s="5">
        <v>733</v>
      </c>
      <c r="D38" s="5"/>
      <c r="E38" s="5"/>
      <c r="H38">
        <v>6721</v>
      </c>
      <c r="J38" s="6">
        <v>7</v>
      </c>
      <c r="K38" s="5" t="s">
        <v>57</v>
      </c>
      <c r="L38" s="28"/>
      <c r="M38" s="25"/>
      <c r="P38" s="6">
        <v>7</v>
      </c>
      <c r="Q38" s="4" t="s">
        <v>83</v>
      </c>
      <c r="R38" s="5"/>
      <c r="S38" s="5"/>
    </row>
    <row r="39" spans="2:19" ht="15" thickBot="1" x14ac:dyDescent="0.25">
      <c r="B39" s="6">
        <v>8</v>
      </c>
      <c r="C39" s="7">
        <v>688</v>
      </c>
      <c r="D39" s="7">
        <v>1292</v>
      </c>
      <c r="E39" s="20">
        <f>4673+23</f>
        <v>4696</v>
      </c>
      <c r="F39" s="19" t="s">
        <v>73</v>
      </c>
      <c r="H39">
        <v>6676</v>
      </c>
      <c r="J39" s="6">
        <v>8</v>
      </c>
      <c r="K39" s="7" t="s">
        <v>57</v>
      </c>
      <c r="L39" t="s">
        <v>228</v>
      </c>
      <c r="M39" s="27" t="s">
        <v>229</v>
      </c>
      <c r="P39" s="6">
        <v>8</v>
      </c>
      <c r="Q39" s="8" t="s">
        <v>84</v>
      </c>
      <c r="R39" s="8" t="s">
        <v>85</v>
      </c>
      <c r="S39" s="6" t="s">
        <v>86</v>
      </c>
    </row>
    <row r="40" spans="2:19" x14ac:dyDescent="0.2">
      <c r="B40" s="6">
        <v>10</v>
      </c>
      <c r="C40" s="5">
        <v>649</v>
      </c>
      <c r="D40" s="5"/>
      <c r="E40" s="9"/>
      <c r="H40">
        <v>6674</v>
      </c>
      <c r="J40" s="6">
        <v>10</v>
      </c>
      <c r="K40" s="5" t="s">
        <v>57</v>
      </c>
      <c r="L40" s="28"/>
      <c r="M40" s="27"/>
      <c r="P40" s="6">
        <v>10</v>
      </c>
      <c r="Q40" s="4" t="s">
        <v>87</v>
      </c>
      <c r="R40" s="5"/>
      <c r="S40" s="9"/>
    </row>
    <row r="41" spans="2:19" ht="15" thickBot="1" x14ac:dyDescent="0.25">
      <c r="B41" s="6">
        <v>11</v>
      </c>
      <c r="C41" s="7">
        <v>696</v>
      </c>
      <c r="D41" s="7">
        <v>1329</v>
      </c>
      <c r="E41" s="7"/>
      <c r="H41">
        <v>6721</v>
      </c>
      <c r="J41" s="6">
        <v>11</v>
      </c>
      <c r="K41" s="7" t="s">
        <v>57</v>
      </c>
      <c r="L41" s="29" t="s">
        <v>53</v>
      </c>
      <c r="M41" s="26"/>
      <c r="P41" s="6">
        <v>11</v>
      </c>
      <c r="Q41" s="8" t="s">
        <v>88</v>
      </c>
      <c r="R41" s="8" t="s">
        <v>89</v>
      </c>
      <c r="S41" s="7"/>
    </row>
    <row r="42" spans="2:19" x14ac:dyDescent="0.2">
      <c r="B42" s="6">
        <v>13</v>
      </c>
      <c r="C42" s="5">
        <v>591</v>
      </c>
      <c r="D42" s="5"/>
      <c r="E42" s="5"/>
      <c r="H42">
        <v>6646</v>
      </c>
      <c r="J42" s="6">
        <v>13</v>
      </c>
      <c r="K42" s="5" t="s">
        <v>57</v>
      </c>
      <c r="L42" s="28"/>
      <c r="M42" s="25"/>
      <c r="P42" s="6">
        <v>13</v>
      </c>
      <c r="Q42" s="4" t="s">
        <v>90</v>
      </c>
      <c r="R42" s="5"/>
      <c r="S42" s="5"/>
    </row>
    <row r="43" spans="2:19" ht="15" thickBot="1" x14ac:dyDescent="0.25">
      <c r="B43" s="6">
        <v>14</v>
      </c>
      <c r="C43" s="7">
        <v>519</v>
      </c>
      <c r="D43" s="7">
        <v>989</v>
      </c>
      <c r="E43" s="9"/>
      <c r="H43">
        <v>6574</v>
      </c>
      <c r="J43" s="6">
        <v>14</v>
      </c>
      <c r="K43" s="9" t="s">
        <v>57</v>
      </c>
      <c r="L43" s="29" t="s">
        <v>53</v>
      </c>
      <c r="M43" s="27"/>
      <c r="P43" s="6">
        <v>14</v>
      </c>
      <c r="Q43" s="8" t="s">
        <v>91</v>
      </c>
      <c r="R43" s="8" t="s">
        <v>92</v>
      </c>
      <c r="S43" s="9"/>
    </row>
    <row r="44" spans="2:19" x14ac:dyDescent="0.2">
      <c r="B44" s="6">
        <v>16</v>
      </c>
      <c r="C44" s="5">
        <v>633</v>
      </c>
      <c r="D44" s="5"/>
      <c r="E44" s="20">
        <f>5043+23</f>
        <v>5066</v>
      </c>
      <c r="F44" s="19" t="s">
        <v>73</v>
      </c>
      <c r="H44">
        <v>6496</v>
      </c>
      <c r="J44" s="30">
        <v>16</v>
      </c>
      <c r="K44" s="25" t="s">
        <v>57</v>
      </c>
      <c r="L44" s="34"/>
      <c r="M44" s="27" t="s">
        <v>77</v>
      </c>
      <c r="P44" s="6">
        <v>16</v>
      </c>
      <c r="Q44" s="4" t="s">
        <v>93</v>
      </c>
      <c r="R44" s="5"/>
      <c r="S44" s="6" t="s">
        <v>94</v>
      </c>
    </row>
    <row r="45" spans="2:19" x14ac:dyDescent="0.2">
      <c r="B45" s="6">
        <v>17</v>
      </c>
      <c r="C45" s="9">
        <v>602</v>
      </c>
      <c r="D45" s="9">
        <v>797</v>
      </c>
      <c r="E45" s="9"/>
      <c r="H45">
        <v>6465</v>
      </c>
      <c r="J45" s="30">
        <v>17</v>
      </c>
      <c r="K45" s="27" t="s">
        <v>57</v>
      </c>
      <c r="L45" s="35" t="s">
        <v>53</v>
      </c>
      <c r="M45" s="27"/>
      <c r="P45" s="6">
        <v>17</v>
      </c>
      <c r="Q45" s="6" t="s">
        <v>95</v>
      </c>
      <c r="R45" s="6" t="s">
        <v>96</v>
      </c>
      <c r="S45" s="9"/>
    </row>
    <row r="46" spans="2:19" ht="15" thickBot="1" x14ac:dyDescent="0.25">
      <c r="B46" s="6">
        <v>18</v>
      </c>
      <c r="C46" s="7">
        <v>608</v>
      </c>
      <c r="D46" s="7"/>
      <c r="E46" s="7"/>
      <c r="H46">
        <v>6471</v>
      </c>
      <c r="J46" s="30">
        <v>18</v>
      </c>
      <c r="K46" s="26" t="s">
        <v>57</v>
      </c>
      <c r="L46" s="36"/>
      <c r="M46" s="26"/>
      <c r="P46" s="6">
        <v>18</v>
      </c>
      <c r="Q46" s="8" t="s">
        <v>97</v>
      </c>
      <c r="R46" s="7"/>
      <c r="S46" s="7"/>
    </row>
    <row r="47" spans="2:19" ht="15" thickBot="1" x14ac:dyDescent="0.25">
      <c r="B47" s="8">
        <v>21</v>
      </c>
      <c r="C47" s="10">
        <v>1298</v>
      </c>
      <c r="H47">
        <v>6002</v>
      </c>
      <c r="J47" s="37">
        <v>21</v>
      </c>
      <c r="K47" s="38" t="s">
        <v>57</v>
      </c>
      <c r="P47" s="8">
        <v>21</v>
      </c>
      <c r="Q47" s="11" t="s">
        <v>98</v>
      </c>
    </row>
    <row r="48" spans="2:19" ht="15" thickBot="1" x14ac:dyDescent="0.25"/>
    <row r="49" spans="2:20" ht="15" thickBot="1" x14ac:dyDescent="0.25">
      <c r="B49" s="1" t="s">
        <v>24</v>
      </c>
      <c r="C49" s="2" t="s">
        <v>99</v>
      </c>
      <c r="D49" s="3"/>
      <c r="H49" t="s">
        <v>22</v>
      </c>
      <c r="J49" s="1" t="s">
        <v>24</v>
      </c>
      <c r="K49" s="2" t="s">
        <v>99</v>
      </c>
      <c r="L49" s="3"/>
      <c r="P49" s="1" t="s">
        <v>24</v>
      </c>
      <c r="Q49" s="2" t="s">
        <v>99</v>
      </c>
      <c r="R49" s="3"/>
    </row>
    <row r="50" spans="2:20" ht="15" thickBot="1" x14ac:dyDescent="0.25">
      <c r="B50" s="4">
        <v>2</v>
      </c>
      <c r="C50" s="10">
        <v>815</v>
      </c>
      <c r="H50">
        <v>6815</v>
      </c>
      <c r="J50" s="4">
        <v>2</v>
      </c>
      <c r="K50" s="10" t="s">
        <v>57</v>
      </c>
      <c r="P50" s="4">
        <v>2</v>
      </c>
      <c r="Q50" s="11" t="s">
        <v>100</v>
      </c>
    </row>
    <row r="51" spans="2:20" ht="15" thickBot="1" x14ac:dyDescent="0.25">
      <c r="B51" s="6">
        <v>4</v>
      </c>
      <c r="C51" s="10">
        <v>792</v>
      </c>
      <c r="H51">
        <v>6781</v>
      </c>
      <c r="J51" s="6">
        <v>4</v>
      </c>
      <c r="K51" s="10" t="s">
        <v>57</v>
      </c>
      <c r="P51" s="6">
        <v>4</v>
      </c>
      <c r="Q51" s="11" t="s">
        <v>101</v>
      </c>
    </row>
    <row r="52" spans="2:20" ht="15" thickBot="1" x14ac:dyDescent="0.25">
      <c r="B52" s="6">
        <v>8</v>
      </c>
      <c r="C52" s="7">
        <v>762</v>
      </c>
      <c r="H52">
        <v>6750</v>
      </c>
      <c r="J52" s="6">
        <v>8</v>
      </c>
      <c r="K52" s="7" t="s">
        <v>57</v>
      </c>
      <c r="P52" s="6">
        <v>8</v>
      </c>
      <c r="Q52" s="8" t="s">
        <v>102</v>
      </c>
    </row>
    <row r="53" spans="2:20" ht="15" thickBot="1" x14ac:dyDescent="0.25">
      <c r="B53" s="8">
        <v>10</v>
      </c>
      <c r="C53" s="5">
        <v>711</v>
      </c>
      <c r="H53">
        <v>6736</v>
      </c>
      <c r="J53" s="8">
        <v>10</v>
      </c>
      <c r="K53" s="5" t="s">
        <v>57</v>
      </c>
      <c r="P53" s="8">
        <v>10</v>
      </c>
      <c r="Q53" s="4" t="s">
        <v>103</v>
      </c>
    </row>
    <row r="54" spans="2:20" ht="15" thickBot="1" x14ac:dyDescent="0.25"/>
    <row r="55" spans="2:20" ht="15" thickBot="1" x14ac:dyDescent="0.25">
      <c r="B55" s="1" t="s">
        <v>24</v>
      </c>
      <c r="C55" s="2" t="s">
        <v>104</v>
      </c>
      <c r="D55" s="3"/>
      <c r="H55" t="s">
        <v>22</v>
      </c>
      <c r="J55" s="1" t="s">
        <v>24</v>
      </c>
      <c r="K55" s="2" t="s">
        <v>104</v>
      </c>
      <c r="L55" s="3"/>
      <c r="P55" s="1" t="s">
        <v>24</v>
      </c>
      <c r="Q55" s="2" t="s">
        <v>104</v>
      </c>
      <c r="R55" s="3"/>
    </row>
    <row r="56" spans="2:20" x14ac:dyDescent="0.2">
      <c r="B56" s="4" t="s">
        <v>105</v>
      </c>
      <c r="C56" s="5">
        <v>979</v>
      </c>
      <c r="D56" s="5">
        <v>1253</v>
      </c>
      <c r="E56" s="5"/>
      <c r="F56" s="5"/>
      <c r="G56" s="13"/>
      <c r="H56">
        <v>7357</v>
      </c>
      <c r="J56" s="4" t="s">
        <v>105</v>
      </c>
      <c r="K56" s="5" t="s">
        <v>106</v>
      </c>
      <c r="L56" s="5" t="s">
        <v>106</v>
      </c>
      <c r="M56" s="5"/>
      <c r="N56" s="5"/>
      <c r="P56" s="4" t="s">
        <v>105</v>
      </c>
      <c r="Q56" s="4" t="s">
        <v>107</v>
      </c>
      <c r="R56" s="4" t="s">
        <v>108</v>
      </c>
      <c r="S56" s="5"/>
      <c r="T56" s="5"/>
    </row>
    <row r="57" spans="2:20" ht="15" thickBot="1" x14ac:dyDescent="0.25">
      <c r="B57" s="6" t="s">
        <v>109</v>
      </c>
      <c r="C57" s="7">
        <v>839</v>
      </c>
      <c r="D57" s="7"/>
      <c r="E57" s="9"/>
      <c r="F57" s="9"/>
      <c r="G57" s="13"/>
      <c r="H57">
        <v>7217</v>
      </c>
      <c r="J57" s="6" t="s">
        <v>109</v>
      </c>
      <c r="K57" s="7" t="s">
        <v>106</v>
      </c>
      <c r="L57" s="7"/>
      <c r="M57" s="9"/>
      <c r="N57" s="9"/>
      <c r="P57" s="6" t="s">
        <v>109</v>
      </c>
      <c r="Q57" s="8" t="s">
        <v>110</v>
      </c>
      <c r="R57" s="7"/>
      <c r="S57" s="9"/>
      <c r="T57" s="9"/>
    </row>
    <row r="58" spans="2:20" x14ac:dyDescent="0.2">
      <c r="B58" s="6" t="s">
        <v>111</v>
      </c>
      <c r="C58" s="5">
        <v>782</v>
      </c>
      <c r="D58" s="5">
        <v>1215</v>
      </c>
      <c r="E58" s="9">
        <v>2223</v>
      </c>
      <c r="F58" s="9"/>
      <c r="G58" s="13"/>
      <c r="H58">
        <v>7122</v>
      </c>
      <c r="J58" s="6" t="s">
        <v>111</v>
      </c>
      <c r="K58" s="5" t="s">
        <v>106</v>
      </c>
      <c r="L58" s="5" t="s">
        <v>106</v>
      </c>
      <c r="M58" s="9" t="s">
        <v>106</v>
      </c>
      <c r="N58" s="9"/>
      <c r="P58" s="6" t="s">
        <v>111</v>
      </c>
      <c r="Q58" s="4" t="s">
        <v>112</v>
      </c>
      <c r="R58" s="4" t="s">
        <v>113</v>
      </c>
      <c r="S58" s="6" t="s">
        <v>114</v>
      </c>
      <c r="T58" s="9"/>
    </row>
    <row r="59" spans="2:20" ht="15" thickBot="1" x14ac:dyDescent="0.25">
      <c r="B59" s="6" t="s">
        <v>115</v>
      </c>
      <c r="C59" s="7">
        <v>774</v>
      </c>
      <c r="D59" s="7"/>
      <c r="E59" s="7"/>
      <c r="F59" s="9"/>
      <c r="G59" s="13"/>
      <c r="H59">
        <v>7114</v>
      </c>
      <c r="J59" s="6" t="s">
        <v>115</v>
      </c>
      <c r="K59" s="7" t="s">
        <v>106</v>
      </c>
      <c r="L59" s="7"/>
      <c r="M59" s="7"/>
      <c r="N59" s="9"/>
      <c r="P59" s="6" t="s">
        <v>115</v>
      </c>
      <c r="Q59" s="8" t="s">
        <v>116</v>
      </c>
      <c r="R59" s="7"/>
      <c r="S59" s="7"/>
      <c r="T59" s="9"/>
    </row>
    <row r="60" spans="2:20" x14ac:dyDescent="0.2">
      <c r="B60" s="6" t="s">
        <v>117</v>
      </c>
      <c r="C60" s="5">
        <v>771</v>
      </c>
      <c r="D60" s="5"/>
      <c r="E60" s="5"/>
      <c r="F60" s="9"/>
      <c r="G60" s="13"/>
      <c r="H60">
        <v>6994</v>
      </c>
      <c r="J60" s="6" t="s">
        <v>117</v>
      </c>
      <c r="K60" s="5" t="s">
        <v>106</v>
      </c>
      <c r="L60" s="5"/>
      <c r="M60" s="5"/>
      <c r="N60" s="9"/>
      <c r="P60" s="6" t="s">
        <v>117</v>
      </c>
      <c r="Q60" s="4" t="s">
        <v>118</v>
      </c>
      <c r="R60" s="5"/>
      <c r="S60" s="5"/>
      <c r="T60" s="9"/>
    </row>
    <row r="61" spans="2:20" ht="15" thickBot="1" x14ac:dyDescent="0.25">
      <c r="B61" s="6" t="s">
        <v>119</v>
      </c>
      <c r="C61" s="7">
        <v>683</v>
      </c>
      <c r="D61" s="7">
        <v>914</v>
      </c>
      <c r="E61" s="9">
        <v>2408</v>
      </c>
      <c r="F61" s="9">
        <f>2572+40+300-10</f>
        <v>2902</v>
      </c>
      <c r="G61" s="13"/>
      <c r="H61">
        <v>6907</v>
      </c>
      <c r="J61" s="6" t="s">
        <v>119</v>
      </c>
      <c r="K61" s="7" t="s">
        <v>106</v>
      </c>
      <c r="L61" s="7" t="s">
        <v>106</v>
      </c>
      <c r="M61" s="9" t="s">
        <v>106</v>
      </c>
      <c r="N61" s="9" t="s">
        <v>120</v>
      </c>
      <c r="P61" s="6" t="s">
        <v>119</v>
      </c>
      <c r="Q61" s="8" t="s">
        <v>121</v>
      </c>
      <c r="R61" s="8" t="s">
        <v>122</v>
      </c>
      <c r="S61" s="6" t="s">
        <v>123</v>
      </c>
      <c r="T61" s="6" t="s">
        <v>124</v>
      </c>
    </row>
    <row r="62" spans="2:20" x14ac:dyDescent="0.2">
      <c r="B62" s="6" t="s">
        <v>125</v>
      </c>
      <c r="C62" s="5">
        <v>640</v>
      </c>
      <c r="D62" s="5"/>
      <c r="E62" s="9"/>
      <c r="F62" s="9"/>
      <c r="G62" s="13"/>
      <c r="H62">
        <v>6881</v>
      </c>
      <c r="J62" s="6" t="s">
        <v>125</v>
      </c>
      <c r="K62" s="5" t="s">
        <v>106</v>
      </c>
      <c r="L62" s="5"/>
      <c r="M62" s="9"/>
      <c r="N62" s="9"/>
      <c r="P62" s="6" t="s">
        <v>125</v>
      </c>
      <c r="Q62" s="4" t="s">
        <v>126</v>
      </c>
      <c r="R62" s="5"/>
      <c r="S62" s="9"/>
      <c r="T62" s="9"/>
    </row>
    <row r="63" spans="2:20" ht="15" thickBot="1" x14ac:dyDescent="0.25">
      <c r="B63" s="6" t="s">
        <v>127</v>
      </c>
      <c r="C63" s="7">
        <v>699</v>
      </c>
      <c r="D63" s="7">
        <v>932</v>
      </c>
      <c r="E63" s="7"/>
      <c r="F63" s="9"/>
      <c r="G63" s="13"/>
      <c r="H63">
        <v>6941</v>
      </c>
      <c r="J63" s="6" t="s">
        <v>127</v>
      </c>
      <c r="K63" s="7" t="s">
        <v>106</v>
      </c>
      <c r="L63" s="7" t="s">
        <v>106</v>
      </c>
      <c r="M63" s="7"/>
      <c r="N63" s="9"/>
      <c r="P63" s="6" t="s">
        <v>127</v>
      </c>
      <c r="Q63" s="8" t="s">
        <v>128</v>
      </c>
      <c r="R63" s="8" t="s">
        <v>129</v>
      </c>
      <c r="S63" s="7"/>
      <c r="T63" s="9"/>
    </row>
    <row r="64" spans="2:20" x14ac:dyDescent="0.2">
      <c r="B64" s="6" t="s">
        <v>130</v>
      </c>
      <c r="C64" s="5">
        <v>504</v>
      </c>
      <c r="D64" s="5">
        <v>715</v>
      </c>
      <c r="E64" s="5"/>
      <c r="F64" s="9"/>
      <c r="G64" s="13"/>
      <c r="H64">
        <v>6835</v>
      </c>
      <c r="J64" s="6" t="s">
        <v>130</v>
      </c>
      <c r="K64" s="5" t="s">
        <v>106</v>
      </c>
      <c r="L64" s="5" t="s">
        <v>106</v>
      </c>
      <c r="M64" s="5"/>
      <c r="N64" s="9"/>
      <c r="P64" s="6" t="s">
        <v>130</v>
      </c>
      <c r="Q64" s="4" t="s">
        <v>131</v>
      </c>
      <c r="R64" s="4" t="s">
        <v>132</v>
      </c>
      <c r="S64" s="5"/>
      <c r="T64" s="9"/>
    </row>
    <row r="65" spans="1:20" ht="15" thickBot="1" x14ac:dyDescent="0.25">
      <c r="B65" s="6" t="s">
        <v>133</v>
      </c>
      <c r="C65" s="7">
        <v>458</v>
      </c>
      <c r="D65" s="7"/>
      <c r="E65" s="9"/>
      <c r="F65" s="9"/>
      <c r="G65" s="13"/>
      <c r="H65">
        <v>6789</v>
      </c>
      <c r="J65" s="6" t="s">
        <v>133</v>
      </c>
      <c r="K65" s="7" t="s">
        <v>106</v>
      </c>
      <c r="L65" s="7"/>
      <c r="M65" s="9"/>
      <c r="N65" s="9"/>
      <c r="P65" s="6" t="s">
        <v>133</v>
      </c>
      <c r="Q65" s="8" t="s">
        <v>134</v>
      </c>
      <c r="R65" s="7"/>
      <c r="S65" s="9"/>
      <c r="T65" s="9"/>
    </row>
    <row r="66" spans="1:20" x14ac:dyDescent="0.2">
      <c r="B66" s="6" t="s">
        <v>135</v>
      </c>
      <c r="C66" s="5">
        <v>350</v>
      </c>
      <c r="D66" s="5">
        <v>753</v>
      </c>
      <c r="E66" s="9">
        <v>2713</v>
      </c>
      <c r="F66" s="9"/>
      <c r="G66" s="13"/>
      <c r="H66">
        <v>6719</v>
      </c>
      <c r="J66" s="6" t="s">
        <v>135</v>
      </c>
      <c r="K66" s="5" t="s">
        <v>106</v>
      </c>
      <c r="L66" s="5" t="s">
        <v>106</v>
      </c>
      <c r="M66" s="9" t="s">
        <v>106</v>
      </c>
      <c r="N66" s="9"/>
      <c r="P66" s="6" t="s">
        <v>135</v>
      </c>
      <c r="Q66" s="4" t="s">
        <v>136</v>
      </c>
      <c r="R66" s="4" t="s">
        <v>137</v>
      </c>
      <c r="S66" s="6" t="s">
        <v>138</v>
      </c>
      <c r="T66" s="9"/>
    </row>
    <row r="67" spans="1:20" ht="15" thickBot="1" x14ac:dyDescent="0.25">
      <c r="B67" s="8" t="s">
        <v>139</v>
      </c>
      <c r="C67" s="7">
        <v>293</v>
      </c>
      <c r="D67" s="7"/>
      <c r="E67" s="7"/>
      <c r="F67" s="7"/>
      <c r="G67" s="13"/>
      <c r="H67">
        <v>6661</v>
      </c>
      <c r="J67" s="8" t="s">
        <v>139</v>
      </c>
      <c r="K67" s="7" t="s">
        <v>106</v>
      </c>
      <c r="L67" s="7"/>
      <c r="M67" s="7"/>
      <c r="N67" s="7"/>
      <c r="P67" s="8" t="s">
        <v>139</v>
      </c>
      <c r="Q67" s="8" t="s">
        <v>140</v>
      </c>
      <c r="R67" s="7"/>
      <c r="S67" s="7"/>
      <c r="T67" s="7"/>
    </row>
    <row r="71" spans="1:20" x14ac:dyDescent="0.2">
      <c r="A71" t="s">
        <v>141</v>
      </c>
    </row>
    <row r="73" spans="1:20" x14ac:dyDescent="0.2">
      <c r="A73" t="s">
        <v>142</v>
      </c>
    </row>
    <row r="75" spans="1:20" x14ac:dyDescent="0.2">
      <c r="A75">
        <v>1</v>
      </c>
      <c r="B75">
        <v>335.9</v>
      </c>
    </row>
    <row r="76" spans="1:20" x14ac:dyDescent="0.2">
      <c r="A76">
        <v>2</v>
      </c>
      <c r="B76">
        <v>334.1</v>
      </c>
    </row>
    <row r="77" spans="1:20" x14ac:dyDescent="0.2">
      <c r="A77">
        <v>3</v>
      </c>
      <c r="B77">
        <v>332.6</v>
      </c>
    </row>
    <row r="78" spans="1:20" x14ac:dyDescent="0.2">
      <c r="A78">
        <v>4</v>
      </c>
      <c r="B78">
        <v>330.1</v>
      </c>
    </row>
    <row r="79" spans="1:20" x14ac:dyDescent="0.2">
      <c r="A79">
        <v>5</v>
      </c>
      <c r="B79">
        <v>326.8</v>
      </c>
    </row>
    <row r="80" spans="1:20" x14ac:dyDescent="0.2">
      <c r="A80">
        <v>6</v>
      </c>
      <c r="B80">
        <v>322.7</v>
      </c>
    </row>
    <row r="81" spans="1:2" x14ac:dyDescent="0.2">
      <c r="A81">
        <v>7</v>
      </c>
      <c r="B81">
        <v>317.8</v>
      </c>
    </row>
    <row r="82" spans="1:2" x14ac:dyDescent="0.2">
      <c r="A82">
        <v>8</v>
      </c>
      <c r="B82">
        <v>312.10000000000002</v>
      </c>
    </row>
    <row r="83" spans="1:2" x14ac:dyDescent="0.2">
      <c r="A83">
        <v>9</v>
      </c>
      <c r="B83">
        <v>305.7</v>
      </c>
    </row>
    <row r="84" spans="1:2" x14ac:dyDescent="0.2">
      <c r="A84">
        <v>10</v>
      </c>
      <c r="B84">
        <v>298.39999999999998</v>
      </c>
    </row>
    <row r="85" spans="1:2" x14ac:dyDescent="0.2">
      <c r="A85">
        <v>11</v>
      </c>
      <c r="B85">
        <v>290.5</v>
      </c>
    </row>
    <row r="86" spans="1:2" x14ac:dyDescent="0.2">
      <c r="A86">
        <v>12</v>
      </c>
      <c r="B86">
        <v>282.3</v>
      </c>
    </row>
    <row r="87" spans="1:2" x14ac:dyDescent="0.2">
      <c r="A87">
        <v>13</v>
      </c>
      <c r="B87">
        <v>273.8</v>
      </c>
    </row>
    <row r="88" spans="1:2" x14ac:dyDescent="0.2">
      <c r="A88">
        <v>14</v>
      </c>
      <c r="B88">
        <v>265.2</v>
      </c>
    </row>
    <row r="89" spans="1:2" x14ac:dyDescent="0.2">
      <c r="A89">
        <v>15</v>
      </c>
      <c r="B89">
        <v>257.2</v>
      </c>
    </row>
    <row r="90" spans="1:2" x14ac:dyDescent="0.2">
      <c r="A90">
        <v>16</v>
      </c>
      <c r="B90">
        <v>251.5</v>
      </c>
    </row>
    <row r="91" spans="1:2" x14ac:dyDescent="0.2">
      <c r="A91">
        <v>17</v>
      </c>
      <c r="B91">
        <v>222.8</v>
      </c>
    </row>
    <row r="92" spans="1:2" x14ac:dyDescent="0.2">
      <c r="A92">
        <v>18</v>
      </c>
      <c r="B92">
        <v>218.1</v>
      </c>
    </row>
    <row r="93" spans="1:2" x14ac:dyDescent="0.2">
      <c r="A93">
        <v>19</v>
      </c>
      <c r="B93">
        <v>207.5</v>
      </c>
    </row>
    <row r="94" spans="1:2" x14ac:dyDescent="0.2">
      <c r="A94">
        <v>20</v>
      </c>
      <c r="B94">
        <v>218.9</v>
      </c>
    </row>
    <row r="95" spans="1:2" x14ac:dyDescent="0.2">
      <c r="A95">
        <v>21</v>
      </c>
      <c r="B95">
        <v>5.2</v>
      </c>
    </row>
    <row r="96" spans="1:2" x14ac:dyDescent="0.2">
      <c r="A96" t="s">
        <v>143</v>
      </c>
      <c r="B96">
        <v>5709</v>
      </c>
    </row>
    <row r="98" spans="1:2" x14ac:dyDescent="0.2">
      <c r="A98" t="s">
        <v>144</v>
      </c>
    </row>
    <row r="100" spans="1:2" x14ac:dyDescent="0.2">
      <c r="A100">
        <v>1</v>
      </c>
      <c r="B100">
        <v>332.3</v>
      </c>
    </row>
    <row r="101" spans="1:2" x14ac:dyDescent="0.2">
      <c r="A101">
        <v>2</v>
      </c>
      <c r="B101">
        <v>332.6</v>
      </c>
    </row>
    <row r="102" spans="1:2" x14ac:dyDescent="0.2">
      <c r="A102">
        <v>3</v>
      </c>
      <c r="B102">
        <v>330.2</v>
      </c>
    </row>
    <row r="103" spans="1:2" x14ac:dyDescent="0.2">
      <c r="A103">
        <v>4</v>
      </c>
      <c r="B103">
        <v>327.60000000000002</v>
      </c>
    </row>
    <row r="104" spans="1:2" x14ac:dyDescent="0.2">
      <c r="A104">
        <v>5</v>
      </c>
      <c r="B104">
        <v>324.5</v>
      </c>
    </row>
    <row r="105" spans="1:2" x14ac:dyDescent="0.2">
      <c r="A105">
        <v>6</v>
      </c>
      <c r="B105">
        <v>320.2</v>
      </c>
    </row>
    <row r="106" spans="1:2" x14ac:dyDescent="0.2">
      <c r="A106">
        <v>7</v>
      </c>
      <c r="B106">
        <v>315.10000000000002</v>
      </c>
    </row>
    <row r="107" spans="1:2" x14ac:dyDescent="0.2">
      <c r="A107">
        <v>8</v>
      </c>
      <c r="B107">
        <v>309.2</v>
      </c>
    </row>
    <row r="108" spans="1:2" x14ac:dyDescent="0.2">
      <c r="A108">
        <v>9</v>
      </c>
      <c r="B108">
        <v>302.39999999999998</v>
      </c>
    </row>
    <row r="109" spans="1:2" x14ac:dyDescent="0.2">
      <c r="A109">
        <v>10</v>
      </c>
      <c r="B109">
        <v>295.3</v>
      </c>
    </row>
    <row r="110" spans="1:2" x14ac:dyDescent="0.2">
      <c r="A110">
        <v>11</v>
      </c>
      <c r="B110">
        <v>287.8</v>
      </c>
    </row>
    <row r="111" spans="1:2" x14ac:dyDescent="0.2">
      <c r="A111">
        <v>12</v>
      </c>
      <c r="B111">
        <v>279.60000000000002</v>
      </c>
    </row>
    <row r="112" spans="1:2" x14ac:dyDescent="0.2">
      <c r="A112">
        <v>13</v>
      </c>
      <c r="B112">
        <v>271</v>
      </c>
    </row>
    <row r="113" spans="1:2" x14ac:dyDescent="0.2">
      <c r="A113">
        <v>14</v>
      </c>
      <c r="B113">
        <v>262.3</v>
      </c>
    </row>
    <row r="114" spans="1:2" x14ac:dyDescent="0.2">
      <c r="A114">
        <v>15</v>
      </c>
      <c r="B114">
        <v>255.2</v>
      </c>
    </row>
    <row r="115" spans="1:2" x14ac:dyDescent="0.2">
      <c r="A115">
        <v>16</v>
      </c>
      <c r="B115">
        <v>238</v>
      </c>
    </row>
    <row r="116" spans="1:2" x14ac:dyDescent="0.2">
      <c r="A116">
        <v>17</v>
      </c>
      <c r="B116">
        <v>222.8</v>
      </c>
    </row>
    <row r="117" spans="1:2" x14ac:dyDescent="0.2">
      <c r="A117">
        <v>18</v>
      </c>
      <c r="B117">
        <v>218.1</v>
      </c>
    </row>
    <row r="118" spans="1:2" x14ac:dyDescent="0.2">
      <c r="A118">
        <v>19</v>
      </c>
      <c r="B118">
        <v>207.5</v>
      </c>
    </row>
    <row r="119" spans="1:2" x14ac:dyDescent="0.2">
      <c r="A119">
        <v>20</v>
      </c>
      <c r="B119">
        <v>218.9</v>
      </c>
    </row>
    <row r="120" spans="1:2" x14ac:dyDescent="0.2">
      <c r="A120">
        <v>21</v>
      </c>
      <c r="B120">
        <v>5.2</v>
      </c>
    </row>
    <row r="121" spans="1:2" x14ac:dyDescent="0.2">
      <c r="A121" t="s">
        <v>143</v>
      </c>
      <c r="B121">
        <v>5656</v>
      </c>
    </row>
    <row r="123" spans="1:2" x14ac:dyDescent="0.2">
      <c r="A123" t="s">
        <v>145</v>
      </c>
    </row>
    <row r="124" spans="1:2" x14ac:dyDescent="0.2">
      <c r="A124">
        <v>1</v>
      </c>
      <c r="B124">
        <v>326.5</v>
      </c>
    </row>
    <row r="125" spans="1:2" x14ac:dyDescent="0.2">
      <c r="A125">
        <v>2</v>
      </c>
      <c r="B125">
        <v>330</v>
      </c>
    </row>
    <row r="126" spans="1:2" x14ac:dyDescent="0.2">
      <c r="A126">
        <v>3</v>
      </c>
      <c r="B126">
        <v>326.2</v>
      </c>
    </row>
    <row r="127" spans="1:2" x14ac:dyDescent="0.2">
      <c r="A127">
        <v>4</v>
      </c>
      <c r="B127">
        <v>323.5</v>
      </c>
    </row>
    <row r="128" spans="1:2" x14ac:dyDescent="0.2">
      <c r="A128">
        <v>5</v>
      </c>
      <c r="B128">
        <v>320.2</v>
      </c>
    </row>
    <row r="129" spans="1:2" x14ac:dyDescent="0.2">
      <c r="A129">
        <v>6</v>
      </c>
      <c r="B129">
        <v>315.2</v>
      </c>
    </row>
    <row r="130" spans="1:2" x14ac:dyDescent="0.2">
      <c r="A130">
        <v>7</v>
      </c>
      <c r="B130">
        <v>309.39999999999998</v>
      </c>
    </row>
    <row r="131" spans="1:2" x14ac:dyDescent="0.2">
      <c r="A131">
        <v>8</v>
      </c>
      <c r="B131">
        <v>302.7</v>
      </c>
    </row>
    <row r="132" spans="1:2" x14ac:dyDescent="0.2">
      <c r="A132">
        <v>9</v>
      </c>
      <c r="B132">
        <v>295.2</v>
      </c>
    </row>
    <row r="133" spans="1:2" x14ac:dyDescent="0.2">
      <c r="A133">
        <v>10</v>
      </c>
      <c r="B133">
        <v>288.5</v>
      </c>
    </row>
    <row r="134" spans="1:2" x14ac:dyDescent="0.2">
      <c r="A134">
        <v>11</v>
      </c>
      <c r="B134">
        <v>281.39999999999998</v>
      </c>
    </row>
    <row r="135" spans="1:2" x14ac:dyDescent="0.2">
      <c r="A135">
        <v>12</v>
      </c>
      <c r="B135">
        <v>272.39999999999998</v>
      </c>
    </row>
    <row r="136" spans="1:2" x14ac:dyDescent="0.2">
      <c r="A136">
        <v>13</v>
      </c>
      <c r="B136">
        <v>262.8</v>
      </c>
    </row>
    <row r="137" spans="1:2" x14ac:dyDescent="0.2">
      <c r="A137">
        <v>14</v>
      </c>
      <c r="B137">
        <v>253.2</v>
      </c>
    </row>
    <row r="138" spans="1:2" x14ac:dyDescent="0.2">
      <c r="A138">
        <v>15</v>
      </c>
      <c r="B138">
        <v>243.7</v>
      </c>
    </row>
    <row r="139" spans="1:2" x14ac:dyDescent="0.2">
      <c r="A139">
        <v>16</v>
      </c>
      <c r="B139">
        <v>233.4</v>
      </c>
    </row>
    <row r="140" spans="1:2" x14ac:dyDescent="0.2">
      <c r="A140">
        <v>17</v>
      </c>
      <c r="B140">
        <v>211.2</v>
      </c>
    </row>
    <row r="141" spans="1:2" x14ac:dyDescent="0.2">
      <c r="A141">
        <v>18</v>
      </c>
      <c r="B141">
        <v>193.1</v>
      </c>
    </row>
    <row r="142" spans="1:2" x14ac:dyDescent="0.2">
      <c r="A142">
        <v>19</v>
      </c>
      <c r="B142">
        <v>166.9</v>
      </c>
    </row>
    <row r="143" spans="1:2" x14ac:dyDescent="0.2">
      <c r="A143">
        <v>20</v>
      </c>
      <c r="B143">
        <v>142.1</v>
      </c>
    </row>
    <row r="144" spans="1:2" x14ac:dyDescent="0.2">
      <c r="A144">
        <v>21</v>
      </c>
      <c r="B144">
        <v>3</v>
      </c>
    </row>
    <row r="145" spans="1:2" x14ac:dyDescent="0.2">
      <c r="A145" t="s">
        <v>143</v>
      </c>
      <c r="B145">
        <v>5400.7</v>
      </c>
    </row>
    <row r="147" spans="1:2" x14ac:dyDescent="0.2">
      <c r="A147" t="s">
        <v>146</v>
      </c>
    </row>
    <row r="148" spans="1:2" x14ac:dyDescent="0.2">
      <c r="A148">
        <v>1</v>
      </c>
      <c r="B148">
        <v>326.5</v>
      </c>
    </row>
    <row r="149" spans="1:2" x14ac:dyDescent="0.2">
      <c r="A149">
        <v>2</v>
      </c>
      <c r="B149">
        <v>330</v>
      </c>
    </row>
    <row r="150" spans="1:2" x14ac:dyDescent="0.2">
      <c r="A150">
        <v>3</v>
      </c>
      <c r="B150">
        <v>326.2</v>
      </c>
    </row>
    <row r="151" spans="1:2" x14ac:dyDescent="0.2">
      <c r="A151">
        <v>4</v>
      </c>
      <c r="B151">
        <v>323.5</v>
      </c>
    </row>
    <row r="152" spans="1:2" x14ac:dyDescent="0.2">
      <c r="A152">
        <v>5</v>
      </c>
      <c r="B152">
        <v>320.2</v>
      </c>
    </row>
    <row r="153" spans="1:2" x14ac:dyDescent="0.2">
      <c r="A153">
        <v>6</v>
      </c>
      <c r="B153">
        <v>315.2</v>
      </c>
    </row>
    <row r="154" spans="1:2" x14ac:dyDescent="0.2">
      <c r="A154">
        <v>7</v>
      </c>
      <c r="B154">
        <v>309.39999999999998</v>
      </c>
    </row>
    <row r="155" spans="1:2" x14ac:dyDescent="0.2">
      <c r="A155">
        <v>8</v>
      </c>
      <c r="B155">
        <v>302.7</v>
      </c>
    </row>
    <row r="156" spans="1:2" x14ac:dyDescent="0.2">
      <c r="A156">
        <v>9</v>
      </c>
      <c r="B156">
        <v>295.2</v>
      </c>
    </row>
    <row r="157" spans="1:2" x14ac:dyDescent="0.2">
      <c r="A157">
        <v>10</v>
      </c>
      <c r="B157">
        <v>288.5</v>
      </c>
    </row>
    <row r="158" spans="1:2" x14ac:dyDescent="0.2">
      <c r="A158">
        <v>11</v>
      </c>
      <c r="B158">
        <v>281.39999999999998</v>
      </c>
    </row>
    <row r="159" spans="1:2" x14ac:dyDescent="0.2">
      <c r="A159">
        <v>12</v>
      </c>
      <c r="B159">
        <v>272.39999999999998</v>
      </c>
    </row>
    <row r="160" spans="1:2" x14ac:dyDescent="0.2">
      <c r="A160">
        <v>13</v>
      </c>
      <c r="B160">
        <v>262.8</v>
      </c>
    </row>
    <row r="161" spans="1:3" x14ac:dyDescent="0.2">
      <c r="A161">
        <v>14</v>
      </c>
      <c r="B161">
        <v>253.2</v>
      </c>
    </row>
    <row r="162" spans="1:3" x14ac:dyDescent="0.2">
      <c r="A162">
        <v>15</v>
      </c>
      <c r="B162">
        <v>243.7</v>
      </c>
    </row>
    <row r="163" spans="1:3" x14ac:dyDescent="0.2">
      <c r="A163">
        <v>16</v>
      </c>
      <c r="B163">
        <v>233.4</v>
      </c>
    </row>
    <row r="164" spans="1:3" x14ac:dyDescent="0.2">
      <c r="A164">
        <v>17</v>
      </c>
      <c r="B164">
        <v>211.2</v>
      </c>
    </row>
    <row r="165" spans="1:3" x14ac:dyDescent="0.2">
      <c r="A165">
        <v>18</v>
      </c>
      <c r="B165">
        <v>193.1</v>
      </c>
    </row>
    <row r="166" spans="1:3" x14ac:dyDescent="0.2">
      <c r="A166">
        <v>19</v>
      </c>
      <c r="B166">
        <v>166.9</v>
      </c>
    </row>
    <row r="167" spans="1:3" x14ac:dyDescent="0.2">
      <c r="A167">
        <v>20</v>
      </c>
      <c r="B167">
        <v>142.1</v>
      </c>
    </row>
    <row r="168" spans="1:3" x14ac:dyDescent="0.2">
      <c r="A168">
        <v>21</v>
      </c>
      <c r="B168">
        <v>3</v>
      </c>
    </row>
    <row r="169" spans="1:3" x14ac:dyDescent="0.2">
      <c r="A169" t="s">
        <v>143</v>
      </c>
      <c r="B169">
        <v>5400.7</v>
      </c>
    </row>
    <row r="171" spans="1:3" x14ac:dyDescent="0.2">
      <c r="A171" t="s">
        <v>147</v>
      </c>
    </row>
    <row r="172" spans="1:3" x14ac:dyDescent="0.2">
      <c r="A172" t="s">
        <v>148</v>
      </c>
      <c r="B172" t="s">
        <v>149</v>
      </c>
      <c r="C172" t="s">
        <v>150</v>
      </c>
    </row>
    <row r="174" spans="1:3" x14ac:dyDescent="0.2">
      <c r="A174">
        <v>1</v>
      </c>
      <c r="B174">
        <v>72.7</v>
      </c>
    </row>
    <row r="175" spans="1:3" x14ac:dyDescent="0.2">
      <c r="A175">
        <v>2</v>
      </c>
      <c r="B175">
        <v>71.5</v>
      </c>
    </row>
    <row r="176" spans="1:3" x14ac:dyDescent="0.2">
      <c r="A176">
        <v>3</v>
      </c>
      <c r="B176">
        <v>70.2</v>
      </c>
    </row>
    <row r="177" spans="1:2" x14ac:dyDescent="0.2">
      <c r="A177">
        <v>4</v>
      </c>
      <c r="B177">
        <v>68.599999999999994</v>
      </c>
    </row>
    <row r="178" spans="1:2" x14ac:dyDescent="0.2">
      <c r="A178">
        <v>5</v>
      </c>
      <c r="B178">
        <v>66.400000000000006</v>
      </c>
    </row>
    <row r="179" spans="1:2" x14ac:dyDescent="0.2">
      <c r="A179">
        <v>6</v>
      </c>
      <c r="B179">
        <v>64.2</v>
      </c>
    </row>
    <row r="180" spans="1:2" x14ac:dyDescent="0.2">
      <c r="A180">
        <v>7</v>
      </c>
      <c r="B180">
        <v>61.9</v>
      </c>
    </row>
    <row r="181" spans="1:2" x14ac:dyDescent="0.2">
      <c r="A181">
        <v>8</v>
      </c>
      <c r="B181">
        <v>59.3</v>
      </c>
    </row>
    <row r="182" spans="1:2" x14ac:dyDescent="0.2">
      <c r="A182">
        <v>9</v>
      </c>
      <c r="B182">
        <v>56.6</v>
      </c>
    </row>
    <row r="183" spans="1:2" x14ac:dyDescent="0.2">
      <c r="A183">
        <v>10</v>
      </c>
      <c r="B183">
        <v>53.7</v>
      </c>
    </row>
    <row r="184" spans="1:2" x14ac:dyDescent="0.2">
      <c r="A184">
        <v>11</v>
      </c>
      <c r="B184">
        <v>50.5</v>
      </c>
    </row>
    <row r="185" spans="1:2" x14ac:dyDescent="0.2">
      <c r="A185">
        <v>12</v>
      </c>
      <c r="B185">
        <v>47.3</v>
      </c>
    </row>
    <row r="186" spans="1:2" x14ac:dyDescent="0.2">
      <c r="A186">
        <v>13</v>
      </c>
      <c r="B186">
        <v>44.1</v>
      </c>
    </row>
    <row r="187" spans="1:2" x14ac:dyDescent="0.2">
      <c r="A187">
        <v>14</v>
      </c>
      <c r="B187">
        <v>40.9</v>
      </c>
    </row>
    <row r="188" spans="1:2" x14ac:dyDescent="0.2">
      <c r="A188">
        <v>15</v>
      </c>
      <c r="B188">
        <v>38.1</v>
      </c>
    </row>
    <row r="189" spans="1:2" x14ac:dyDescent="0.2">
      <c r="A189">
        <v>16</v>
      </c>
      <c r="B189">
        <v>41</v>
      </c>
    </row>
    <row r="190" spans="1:2" x14ac:dyDescent="0.2">
      <c r="A190">
        <v>17</v>
      </c>
      <c r="B190">
        <v>0</v>
      </c>
    </row>
    <row r="191" spans="1:2" x14ac:dyDescent="0.2">
      <c r="A191">
        <v>18</v>
      </c>
      <c r="B191">
        <v>0</v>
      </c>
    </row>
    <row r="192" spans="1:2" x14ac:dyDescent="0.2">
      <c r="A192">
        <v>19</v>
      </c>
      <c r="B192">
        <v>0</v>
      </c>
    </row>
    <row r="193" spans="1:5" x14ac:dyDescent="0.2">
      <c r="A193">
        <v>20</v>
      </c>
      <c r="B193">
        <v>0</v>
      </c>
    </row>
    <row r="194" spans="1:5" x14ac:dyDescent="0.2">
      <c r="A194">
        <v>21</v>
      </c>
      <c r="B194">
        <v>0</v>
      </c>
    </row>
    <row r="195" spans="1:5" x14ac:dyDescent="0.2">
      <c r="A195">
        <v>22</v>
      </c>
      <c r="B195">
        <v>0</v>
      </c>
    </row>
    <row r="198" spans="1:5" x14ac:dyDescent="0.2">
      <c r="A198" t="s">
        <v>151</v>
      </c>
    </row>
    <row r="199" spans="1:5" x14ac:dyDescent="0.2">
      <c r="A199" t="s">
        <v>152</v>
      </c>
      <c r="B199" t="s">
        <v>153</v>
      </c>
      <c r="C199" t="s">
        <v>154</v>
      </c>
      <c r="D199" t="s">
        <v>155</v>
      </c>
      <c r="E199" t="s">
        <v>156</v>
      </c>
    </row>
    <row r="200" spans="1:5" x14ac:dyDescent="0.2">
      <c r="A200">
        <v>1</v>
      </c>
      <c r="B200">
        <v>2807.6019099999999</v>
      </c>
      <c r="C200">
        <v>18.50123</v>
      </c>
      <c r="D200">
        <v>519.44088999999997</v>
      </c>
      <c r="E200">
        <v>4</v>
      </c>
    </row>
    <row r="201" spans="1:5" x14ac:dyDescent="0.2">
      <c r="A201">
        <v>2</v>
      </c>
      <c r="B201">
        <v>2796.0817999999999</v>
      </c>
      <c r="C201">
        <v>18.438639999999999</v>
      </c>
      <c r="D201">
        <v>515.55931999999996</v>
      </c>
      <c r="E201">
        <v>4</v>
      </c>
    </row>
    <row r="202" spans="1:5" x14ac:dyDescent="0.2">
      <c r="A202">
        <v>3</v>
      </c>
      <c r="B202">
        <v>2780.0762100000002</v>
      </c>
      <c r="C202">
        <v>18.351669999999999</v>
      </c>
      <c r="D202">
        <v>510.19033999999999</v>
      </c>
      <c r="E202">
        <v>4</v>
      </c>
    </row>
    <row r="203" spans="1:5" x14ac:dyDescent="0.2">
      <c r="A203">
        <v>4</v>
      </c>
      <c r="B203">
        <v>2756.7825800000001</v>
      </c>
      <c r="C203">
        <v>18.225100000000001</v>
      </c>
      <c r="D203">
        <v>502.42635999999999</v>
      </c>
      <c r="E203">
        <v>4</v>
      </c>
    </row>
    <row r="204" spans="1:5" x14ac:dyDescent="0.2">
      <c r="A204">
        <v>5</v>
      </c>
      <c r="B204">
        <v>2723.1558199999999</v>
      </c>
      <c r="C204">
        <v>18.04297</v>
      </c>
      <c r="D204">
        <v>491.33832000000001</v>
      </c>
      <c r="E204">
        <v>4</v>
      </c>
    </row>
    <row r="205" spans="1:5" x14ac:dyDescent="0.2">
      <c r="A205">
        <v>6</v>
      </c>
      <c r="B205">
        <v>2678.05483</v>
      </c>
      <c r="C205">
        <v>17.952829999999999</v>
      </c>
      <c r="D205">
        <v>480.78674999999998</v>
      </c>
      <c r="E205">
        <v>4</v>
      </c>
    </row>
    <row r="206" spans="1:5" x14ac:dyDescent="0.2">
      <c r="A206">
        <v>7</v>
      </c>
      <c r="B206">
        <v>2624.3869500000001</v>
      </c>
      <c r="C206">
        <v>17.845569999999999</v>
      </c>
      <c r="D206">
        <v>468.33686999999998</v>
      </c>
      <c r="E206">
        <v>4</v>
      </c>
    </row>
    <row r="207" spans="1:5" x14ac:dyDescent="0.2">
      <c r="A207">
        <v>8</v>
      </c>
      <c r="B207">
        <v>2561.3724699999998</v>
      </c>
      <c r="C207">
        <v>17.719629999999999</v>
      </c>
      <c r="D207">
        <v>453.86570999999998</v>
      </c>
      <c r="E207">
        <v>4</v>
      </c>
    </row>
    <row r="208" spans="1:5" x14ac:dyDescent="0.2">
      <c r="A208">
        <v>9</v>
      </c>
      <c r="B208">
        <v>2488.0471600000001</v>
      </c>
      <c r="C208">
        <v>17.573080000000001</v>
      </c>
      <c r="D208">
        <v>437.22649999999999</v>
      </c>
      <c r="E208">
        <v>4</v>
      </c>
    </row>
    <row r="209" spans="1:5" x14ac:dyDescent="0.2">
      <c r="A209">
        <v>10</v>
      </c>
      <c r="B209">
        <v>2402.7737000000002</v>
      </c>
      <c r="C209">
        <v>17.402650000000001</v>
      </c>
      <c r="D209">
        <v>418.14627000000002</v>
      </c>
      <c r="E209">
        <v>3.9387699999999999</v>
      </c>
    </row>
    <row r="210" spans="1:5" x14ac:dyDescent="0.2">
      <c r="A210">
        <v>11</v>
      </c>
      <c r="B210">
        <v>2306.2994600000002</v>
      </c>
      <c r="C210">
        <v>17.20983</v>
      </c>
      <c r="D210">
        <v>396.91028</v>
      </c>
      <c r="E210">
        <v>3.84158</v>
      </c>
    </row>
    <row r="211" spans="1:5" x14ac:dyDescent="0.2">
      <c r="A211">
        <v>12</v>
      </c>
      <c r="B211">
        <v>2201.3111699999999</v>
      </c>
      <c r="C211">
        <v>17</v>
      </c>
      <c r="D211">
        <v>374.22289000000001</v>
      </c>
      <c r="E211">
        <v>3.6931699999999998</v>
      </c>
    </row>
    <row r="212" spans="1:5" x14ac:dyDescent="0.2">
      <c r="A212">
        <v>13</v>
      </c>
      <c r="B212">
        <v>2090.28377</v>
      </c>
      <c r="C212">
        <v>16.77139</v>
      </c>
      <c r="D212">
        <v>350.56956000000002</v>
      </c>
      <c r="E212">
        <v>3.4819499999999999</v>
      </c>
    </row>
    <row r="213" spans="1:5" x14ac:dyDescent="0.2">
      <c r="A213">
        <v>14</v>
      </c>
      <c r="B213">
        <v>1974.64221</v>
      </c>
      <c r="C213">
        <v>16.533270000000002</v>
      </c>
      <c r="D213">
        <v>326.47296</v>
      </c>
      <c r="E213">
        <v>3.2</v>
      </c>
    </row>
    <row r="214" spans="1:5" x14ac:dyDescent="0.2">
      <c r="A214">
        <v>15</v>
      </c>
      <c r="B214">
        <v>1851.53529</v>
      </c>
      <c r="C214">
        <v>16.28003</v>
      </c>
      <c r="D214">
        <v>301.43047999999999</v>
      </c>
      <c r="E214">
        <v>2.8510800000000001</v>
      </c>
    </row>
    <row r="215" spans="1:5" x14ac:dyDescent="0.2">
      <c r="A215">
        <v>16</v>
      </c>
      <c r="B215">
        <v>1715.65571</v>
      </c>
      <c r="C215">
        <v>16.000879999999999</v>
      </c>
      <c r="D215">
        <v>274.52008000000001</v>
      </c>
      <c r="E215">
        <v>2.47079</v>
      </c>
    </row>
    <row r="216" spans="1:5" x14ac:dyDescent="0.2">
      <c r="A216">
        <v>17</v>
      </c>
      <c r="B216">
        <v>1565.34691</v>
      </c>
      <c r="C216">
        <v>14.97706</v>
      </c>
      <c r="D216">
        <v>234.44300999999999</v>
      </c>
      <c r="E216">
        <v>2.0951900000000001</v>
      </c>
    </row>
    <row r="217" spans="1:5" x14ac:dyDescent="0.2">
      <c r="A217">
        <v>18</v>
      </c>
      <c r="B217">
        <v>1406.1912600000001</v>
      </c>
      <c r="C217">
        <v>14.08868</v>
      </c>
      <c r="D217">
        <v>198.11378999999999</v>
      </c>
      <c r="E217">
        <v>1.76867</v>
      </c>
    </row>
    <row r="218" spans="1:5" x14ac:dyDescent="0.2">
      <c r="A218">
        <v>19</v>
      </c>
      <c r="B218">
        <v>1228.8514</v>
      </c>
      <c r="C218">
        <v>13.14264</v>
      </c>
      <c r="D218">
        <v>161.50348</v>
      </c>
      <c r="E218">
        <v>1.5</v>
      </c>
    </row>
    <row r="219" spans="1:5" x14ac:dyDescent="0.2">
      <c r="A219">
        <v>20</v>
      </c>
      <c r="B219">
        <v>1043.20867</v>
      </c>
      <c r="C219">
        <v>12.25445</v>
      </c>
      <c r="D219">
        <v>127.8395</v>
      </c>
      <c r="E219">
        <v>1.2994699999999999</v>
      </c>
    </row>
    <row r="220" spans="1:5" x14ac:dyDescent="0.2">
      <c r="A220">
        <v>21</v>
      </c>
      <c r="B220">
        <v>826.41520000000003</v>
      </c>
      <c r="C220">
        <v>11.46593</v>
      </c>
      <c r="D220">
        <v>94.756209999999996</v>
      </c>
      <c r="E220">
        <v>1.14785</v>
      </c>
    </row>
    <row r="221" spans="1:5" x14ac:dyDescent="0.2">
      <c r="A221">
        <v>22</v>
      </c>
      <c r="B221">
        <v>553.56111999999996</v>
      </c>
      <c r="C221">
        <v>11.472860000000001</v>
      </c>
      <c r="D221">
        <v>63.509279999999997</v>
      </c>
      <c r="E221">
        <v>1</v>
      </c>
    </row>
    <row r="224" spans="1:5" x14ac:dyDescent="0.2">
      <c r="A224" t="s">
        <v>157</v>
      </c>
    </row>
    <row r="225" spans="1:5" x14ac:dyDescent="0.2">
      <c r="A225" t="s">
        <v>158</v>
      </c>
      <c r="B225" t="s">
        <v>159</v>
      </c>
      <c r="C225" t="s">
        <v>160</v>
      </c>
      <c r="D225" t="s">
        <v>161</v>
      </c>
      <c r="E225" t="s">
        <v>162</v>
      </c>
    </row>
    <row r="226" spans="1:5" x14ac:dyDescent="0.2">
      <c r="A226">
        <v>21</v>
      </c>
      <c r="B226">
        <v>139.46798000000001</v>
      </c>
      <c r="C226">
        <v>9.6060000000000006E-2</v>
      </c>
      <c r="D226">
        <v>-2.6249999999999999E-2</v>
      </c>
      <c r="E226">
        <v>9.2380000000000004E-2</v>
      </c>
    </row>
    <row r="227" spans="1:5" x14ac:dyDescent="0.2">
      <c r="A227">
        <v>20</v>
      </c>
      <c r="B227">
        <v>136.50865999999999</v>
      </c>
      <c r="C227">
        <v>0.127</v>
      </c>
      <c r="D227">
        <v>-1.8599999999999998E-2</v>
      </c>
      <c r="E227">
        <v>0.12559999999999999</v>
      </c>
    </row>
    <row r="228" spans="1:5" x14ac:dyDescent="0.2">
      <c r="A228">
        <v>19</v>
      </c>
      <c r="B228">
        <v>163.81238999999999</v>
      </c>
      <c r="C228">
        <v>0.18471000000000001</v>
      </c>
      <c r="D228">
        <v>5.8599999999999998E-3</v>
      </c>
      <c r="E228">
        <v>0.18454999999999999</v>
      </c>
    </row>
    <row r="229" spans="1:5" x14ac:dyDescent="0.2">
      <c r="A229">
        <v>18</v>
      </c>
      <c r="B229">
        <v>191.11612</v>
      </c>
      <c r="C229">
        <v>0.24979999999999999</v>
      </c>
      <c r="D229">
        <v>6.8640000000000007E-2</v>
      </c>
      <c r="E229">
        <v>0.24004</v>
      </c>
    </row>
    <row r="230" spans="1:5" x14ac:dyDescent="0.2">
      <c r="A230">
        <v>17</v>
      </c>
      <c r="B230">
        <v>210.23173</v>
      </c>
      <c r="C230">
        <v>0.30987999999999999</v>
      </c>
      <c r="D230">
        <v>0.13733000000000001</v>
      </c>
      <c r="E230">
        <v>0.27751999999999999</v>
      </c>
    </row>
    <row r="231" spans="1:5" x14ac:dyDescent="0.2">
      <c r="A231">
        <v>16</v>
      </c>
      <c r="B231">
        <v>232.76656</v>
      </c>
      <c r="C231">
        <v>0.37919999999999998</v>
      </c>
      <c r="D231">
        <v>0.22203000000000001</v>
      </c>
      <c r="E231">
        <v>0.30689</v>
      </c>
    </row>
    <row r="232" spans="1:5" x14ac:dyDescent="0.2">
      <c r="A232">
        <v>15</v>
      </c>
      <c r="B232">
        <v>243.81402</v>
      </c>
      <c r="C232">
        <v>0.43215999999999999</v>
      </c>
      <c r="D232">
        <v>0.28839999999999999</v>
      </c>
      <c r="E232">
        <v>0.32103999999999999</v>
      </c>
    </row>
    <row r="233" spans="1:5" x14ac:dyDescent="0.2">
      <c r="A233">
        <v>14</v>
      </c>
      <c r="B233">
        <v>254.52155999999999</v>
      </c>
      <c r="C233">
        <v>0.4839</v>
      </c>
      <c r="D233">
        <v>0.3543</v>
      </c>
      <c r="E233">
        <v>0.32840000000000003</v>
      </c>
    </row>
    <row r="234" spans="1:5" x14ac:dyDescent="0.2">
      <c r="A234">
        <v>13</v>
      </c>
      <c r="B234">
        <v>264.84919000000002</v>
      </c>
      <c r="C234">
        <v>0.53490000000000004</v>
      </c>
      <c r="D234">
        <v>0.41736000000000001</v>
      </c>
      <c r="E234">
        <v>0.33291999999999999</v>
      </c>
    </row>
    <row r="235" spans="1:5" x14ac:dyDescent="0.2">
      <c r="A235">
        <v>12</v>
      </c>
      <c r="B235">
        <v>274.74691999999999</v>
      </c>
      <c r="C235">
        <v>0.58574999999999999</v>
      </c>
      <c r="D235">
        <v>0.48119000000000001</v>
      </c>
      <c r="E235">
        <v>0.33188000000000001</v>
      </c>
    </row>
    <row r="236" spans="1:5" x14ac:dyDescent="0.2">
      <c r="A236">
        <v>11</v>
      </c>
      <c r="B236">
        <v>284.17475000000002</v>
      </c>
      <c r="C236">
        <v>0.63632</v>
      </c>
      <c r="D236">
        <v>0.54388000000000003</v>
      </c>
      <c r="E236">
        <v>0.32757999999999998</v>
      </c>
    </row>
    <row r="237" spans="1:5" x14ac:dyDescent="0.2">
      <c r="A237">
        <v>10</v>
      </c>
      <c r="B237">
        <v>293.05270999999999</v>
      </c>
      <c r="C237">
        <v>0.68479000000000001</v>
      </c>
      <c r="D237">
        <v>0.60540000000000005</v>
      </c>
      <c r="E237">
        <v>0.31663000000000002</v>
      </c>
    </row>
    <row r="238" spans="1:5" x14ac:dyDescent="0.2">
      <c r="A238">
        <v>9</v>
      </c>
      <c r="B238">
        <v>301.25083000000001</v>
      </c>
      <c r="C238">
        <v>0.73080000000000001</v>
      </c>
      <c r="D238">
        <v>0.66954000000000002</v>
      </c>
      <c r="E238">
        <v>0.28845999999999999</v>
      </c>
    </row>
    <row r="239" spans="1:5" x14ac:dyDescent="0.2">
      <c r="A239">
        <v>8</v>
      </c>
      <c r="B239">
        <v>308.60914000000002</v>
      </c>
      <c r="C239">
        <v>0.77368999999999999</v>
      </c>
      <c r="D239">
        <v>0.72690999999999995</v>
      </c>
      <c r="E239">
        <v>0.25940000000000002</v>
      </c>
    </row>
    <row r="240" spans="1:5" x14ac:dyDescent="0.2">
      <c r="A240">
        <v>7</v>
      </c>
      <c r="B240">
        <v>315.03766999999999</v>
      </c>
      <c r="C240">
        <v>0.81184999999999996</v>
      </c>
      <c r="D240">
        <v>0.77683000000000002</v>
      </c>
      <c r="E240">
        <v>0.22896</v>
      </c>
    </row>
    <row r="241" spans="1:5" x14ac:dyDescent="0.2">
      <c r="A241">
        <v>6</v>
      </c>
      <c r="B241">
        <v>320.53640000000001</v>
      </c>
      <c r="C241">
        <v>0.84514</v>
      </c>
      <c r="D241">
        <v>0.81950999999999996</v>
      </c>
      <c r="E241">
        <v>0.19797000000000001</v>
      </c>
    </row>
    <row r="242" spans="1:5" x14ac:dyDescent="0.2">
      <c r="A242">
        <v>5</v>
      </c>
      <c r="B242">
        <v>325.20533</v>
      </c>
      <c r="C242">
        <v>0.87395999999999996</v>
      </c>
      <c r="D242">
        <v>0.85572999999999999</v>
      </c>
      <c r="E242">
        <v>0.16678999999999999</v>
      </c>
    </row>
    <row r="243" spans="1:5" x14ac:dyDescent="0.2">
      <c r="A243">
        <v>4</v>
      </c>
      <c r="B243">
        <v>328.97447</v>
      </c>
      <c r="C243">
        <v>0.89675000000000005</v>
      </c>
      <c r="D243">
        <v>0.88390999999999997</v>
      </c>
      <c r="E243">
        <v>0.13768</v>
      </c>
    </row>
    <row r="244" spans="1:5" x14ac:dyDescent="0.2">
      <c r="A244">
        <v>3</v>
      </c>
      <c r="B244">
        <v>331.74383</v>
      </c>
      <c r="C244">
        <v>0.91381999999999997</v>
      </c>
      <c r="D244">
        <v>0.90649999999999997</v>
      </c>
      <c r="E244">
        <v>9.6250000000000002E-2</v>
      </c>
    </row>
    <row r="245" spans="1:5" x14ac:dyDescent="0.2">
      <c r="A245">
        <v>2</v>
      </c>
      <c r="B245">
        <v>333.61340000000001</v>
      </c>
      <c r="C245">
        <v>0.92723</v>
      </c>
      <c r="D245">
        <v>0.92276000000000002</v>
      </c>
      <c r="E245">
        <v>6.3930000000000001E-2</v>
      </c>
    </row>
    <row r="246" spans="1:5" x14ac:dyDescent="0.2">
      <c r="A246">
        <v>1</v>
      </c>
      <c r="B246">
        <v>334.87311</v>
      </c>
      <c r="C246">
        <v>0.93152000000000001</v>
      </c>
      <c r="D246">
        <v>0.92796000000000001</v>
      </c>
      <c r="E246">
        <v>4.8890000000000003E-2</v>
      </c>
    </row>
    <row r="247" spans="1:5" x14ac:dyDescent="0.2">
      <c r="A247">
        <v>1</v>
      </c>
      <c r="B247">
        <v>334.87311</v>
      </c>
      <c r="C247">
        <v>0.93152000000000001</v>
      </c>
      <c r="D247">
        <v>0.92796000000000001</v>
      </c>
      <c r="E247">
        <v>-4.8890000000000003E-2</v>
      </c>
    </row>
    <row r="248" spans="1:5" x14ac:dyDescent="0.2">
      <c r="A248">
        <v>2</v>
      </c>
      <c r="B248">
        <v>333.61340000000001</v>
      </c>
      <c r="C248">
        <v>0.92723</v>
      </c>
      <c r="D248">
        <v>0.92276000000000002</v>
      </c>
      <c r="E248">
        <v>-6.3930000000000001E-2</v>
      </c>
    </row>
    <row r="249" spans="1:5" x14ac:dyDescent="0.2">
      <c r="A249">
        <v>3</v>
      </c>
      <c r="B249">
        <v>331.74383</v>
      </c>
      <c r="C249">
        <v>0.91381999999999997</v>
      </c>
      <c r="D249">
        <v>0.90649999999999997</v>
      </c>
      <c r="E249">
        <v>-9.6250000000000002E-2</v>
      </c>
    </row>
    <row r="250" spans="1:5" x14ac:dyDescent="0.2">
      <c r="A250">
        <v>4</v>
      </c>
      <c r="B250">
        <v>328.97447</v>
      </c>
      <c r="C250">
        <v>0.89675000000000005</v>
      </c>
      <c r="D250">
        <v>0.88390999999999997</v>
      </c>
      <c r="E250">
        <v>-0.13768</v>
      </c>
    </row>
    <row r="251" spans="1:5" x14ac:dyDescent="0.2">
      <c r="A251">
        <v>5</v>
      </c>
      <c r="B251">
        <v>325.20533</v>
      </c>
      <c r="C251">
        <v>0.87395999999999996</v>
      </c>
      <c r="D251">
        <v>0.85572999999999999</v>
      </c>
      <c r="E251">
        <v>-0.16678999999999999</v>
      </c>
    </row>
    <row r="252" spans="1:5" x14ac:dyDescent="0.2">
      <c r="A252">
        <v>6</v>
      </c>
      <c r="B252">
        <v>320.53640000000001</v>
      </c>
      <c r="C252">
        <v>0.84514</v>
      </c>
      <c r="D252">
        <v>0.81950999999999996</v>
      </c>
      <c r="E252">
        <v>-0.19797000000000001</v>
      </c>
    </row>
    <row r="253" spans="1:5" x14ac:dyDescent="0.2">
      <c r="A253">
        <v>7</v>
      </c>
      <c r="B253">
        <v>315.03766999999999</v>
      </c>
      <c r="C253">
        <v>0.81184999999999996</v>
      </c>
      <c r="D253">
        <v>0.77683000000000002</v>
      </c>
      <c r="E253">
        <v>-0.22896</v>
      </c>
    </row>
    <row r="254" spans="1:5" x14ac:dyDescent="0.2">
      <c r="A254">
        <v>8</v>
      </c>
      <c r="B254">
        <v>308.60914000000002</v>
      </c>
      <c r="C254">
        <v>0.77368999999999999</v>
      </c>
      <c r="D254">
        <v>0.72690999999999995</v>
      </c>
      <c r="E254">
        <v>-0.25940000000000002</v>
      </c>
    </row>
    <row r="255" spans="1:5" x14ac:dyDescent="0.2">
      <c r="A255">
        <v>9</v>
      </c>
      <c r="B255">
        <v>301.25083000000001</v>
      </c>
      <c r="C255">
        <v>0.73080000000000001</v>
      </c>
      <c r="D255">
        <v>0.66954000000000002</v>
      </c>
      <c r="E255">
        <v>-0.28845999999999999</v>
      </c>
    </row>
    <row r="256" spans="1:5" x14ac:dyDescent="0.2">
      <c r="A256">
        <v>10</v>
      </c>
      <c r="B256">
        <v>293.05270999999999</v>
      </c>
      <c r="C256">
        <v>0.68479000000000001</v>
      </c>
      <c r="D256">
        <v>0.60540000000000005</v>
      </c>
      <c r="E256">
        <v>-0.31663000000000002</v>
      </c>
    </row>
    <row r="257" spans="1:6" x14ac:dyDescent="0.2">
      <c r="A257">
        <v>11</v>
      </c>
      <c r="B257">
        <v>284.17475000000002</v>
      </c>
      <c r="C257">
        <v>0.63632</v>
      </c>
      <c r="D257">
        <v>0.54388000000000003</v>
      </c>
      <c r="E257">
        <v>-0.32757999999999998</v>
      </c>
    </row>
    <row r="258" spans="1:6" x14ac:dyDescent="0.2">
      <c r="A258">
        <v>12</v>
      </c>
      <c r="B258">
        <v>274.74691999999999</v>
      </c>
      <c r="C258">
        <v>0.58574999999999999</v>
      </c>
      <c r="D258">
        <v>0.48119000000000001</v>
      </c>
      <c r="E258">
        <v>-0.33188000000000001</v>
      </c>
    </row>
    <row r="259" spans="1:6" x14ac:dyDescent="0.2">
      <c r="A259">
        <v>13</v>
      </c>
      <c r="B259">
        <v>264.84919000000002</v>
      </c>
      <c r="C259">
        <v>0.53488999999999998</v>
      </c>
      <c r="D259">
        <v>0.41736000000000001</v>
      </c>
      <c r="E259">
        <v>-0.33291999999999999</v>
      </c>
    </row>
    <row r="260" spans="1:6" x14ac:dyDescent="0.2">
      <c r="A260">
        <v>14</v>
      </c>
      <c r="B260">
        <v>254.52155999999999</v>
      </c>
      <c r="C260">
        <v>0.4839</v>
      </c>
      <c r="D260">
        <v>0.3543</v>
      </c>
      <c r="E260">
        <v>-0.32840000000000003</v>
      </c>
    </row>
    <row r="261" spans="1:6" x14ac:dyDescent="0.2">
      <c r="A261">
        <v>15</v>
      </c>
      <c r="B261">
        <v>243.81402</v>
      </c>
      <c r="C261">
        <v>0.43215999999999999</v>
      </c>
      <c r="D261">
        <v>0.28839999999999999</v>
      </c>
      <c r="E261">
        <v>-0.32103999999999999</v>
      </c>
    </row>
    <row r="262" spans="1:6" x14ac:dyDescent="0.2">
      <c r="A262">
        <v>16</v>
      </c>
      <c r="B262">
        <v>232.76656</v>
      </c>
      <c r="C262">
        <v>0.37919000000000003</v>
      </c>
      <c r="D262">
        <v>0.22203000000000001</v>
      </c>
      <c r="E262">
        <v>-0.30689</v>
      </c>
    </row>
    <row r="263" spans="1:6" x14ac:dyDescent="0.2">
      <c r="A263">
        <v>17</v>
      </c>
      <c r="B263">
        <v>210.23173</v>
      </c>
      <c r="C263">
        <v>0.30987999999999999</v>
      </c>
      <c r="D263">
        <v>0.13733000000000001</v>
      </c>
      <c r="E263">
        <v>-0.27751999999999999</v>
      </c>
    </row>
    <row r="264" spans="1:6" x14ac:dyDescent="0.2">
      <c r="A264">
        <v>18</v>
      </c>
      <c r="B264">
        <v>191.11612</v>
      </c>
      <c r="C264">
        <v>0.24979999999999999</v>
      </c>
      <c r="D264">
        <v>6.8640000000000007E-2</v>
      </c>
      <c r="E264">
        <v>-0.24004</v>
      </c>
    </row>
    <row r="265" spans="1:6" x14ac:dyDescent="0.2">
      <c r="A265">
        <v>19</v>
      </c>
      <c r="B265">
        <v>163.81238999999999</v>
      </c>
      <c r="C265">
        <v>0.18471000000000001</v>
      </c>
      <c r="D265">
        <v>5.8599999999999998E-3</v>
      </c>
      <c r="E265">
        <v>-0.18454999999999999</v>
      </c>
    </row>
    <row r="266" spans="1:6" x14ac:dyDescent="0.2">
      <c r="A266">
        <v>20</v>
      </c>
      <c r="B266">
        <v>136.50865999999999</v>
      </c>
      <c r="C266">
        <v>0.127</v>
      </c>
      <c r="D266">
        <v>-1.8599999999999998E-2</v>
      </c>
      <c r="E266">
        <v>-0.12559999999999999</v>
      </c>
    </row>
    <row r="267" spans="1:6" x14ac:dyDescent="0.2">
      <c r="A267">
        <v>21</v>
      </c>
      <c r="B267">
        <v>139.46798000000001</v>
      </c>
      <c r="C267">
        <v>9.6060000000000006E-2</v>
      </c>
      <c r="D267">
        <v>-2.6249999999999999E-2</v>
      </c>
      <c r="E267">
        <v>-9.2380000000000004E-2</v>
      </c>
    </row>
    <row r="270" spans="1:6" x14ac:dyDescent="0.2">
      <c r="A270" t="s">
        <v>163</v>
      </c>
    </row>
    <row r="271" spans="1:6" x14ac:dyDescent="0.2">
      <c r="A271" t="s">
        <v>164</v>
      </c>
      <c r="B271" t="s">
        <v>165</v>
      </c>
      <c r="C271" t="s">
        <v>166</v>
      </c>
      <c r="D271" t="s">
        <v>167</v>
      </c>
      <c r="E271" t="s">
        <v>168</v>
      </c>
      <c r="F271" t="s">
        <v>143</v>
      </c>
    </row>
    <row r="273" spans="1:6" x14ac:dyDescent="0.2">
      <c r="A273" t="s">
        <v>169</v>
      </c>
    </row>
    <row r="274" spans="1:6" x14ac:dyDescent="0.2">
      <c r="A274" t="s">
        <v>170</v>
      </c>
      <c r="B274">
        <v>328.6465</v>
      </c>
      <c r="D274">
        <v>163.68940000000001</v>
      </c>
      <c r="F274">
        <v>492.2577</v>
      </c>
    </row>
    <row r="275" spans="1:6" x14ac:dyDescent="0.2">
      <c r="A275" t="s">
        <v>171</v>
      </c>
      <c r="B275">
        <v>266.64960000000002</v>
      </c>
      <c r="D275">
        <v>165.47110000000001</v>
      </c>
      <c r="F275">
        <v>432.0505</v>
      </c>
    </row>
    <row r="276" spans="1:6" x14ac:dyDescent="0.2">
      <c r="A276" t="s">
        <v>172</v>
      </c>
      <c r="B276">
        <v>207.63480000000001</v>
      </c>
      <c r="D276">
        <v>160.3733</v>
      </c>
      <c r="F276">
        <v>367.94670000000002</v>
      </c>
    </row>
    <row r="278" spans="1:6" x14ac:dyDescent="0.2">
      <c r="A278" t="s">
        <v>173</v>
      </c>
    </row>
    <row r="279" spans="1:6" x14ac:dyDescent="0.2">
      <c r="A279" t="s">
        <v>174</v>
      </c>
      <c r="B279">
        <v>666.66610000000003</v>
      </c>
      <c r="C279">
        <v>64.236999999999995</v>
      </c>
      <c r="D279">
        <v>12.156499999999999</v>
      </c>
      <c r="E279">
        <v>76.393500000000003</v>
      </c>
      <c r="F279">
        <v>742.98030000000006</v>
      </c>
    </row>
    <row r="280" spans="1:6" x14ac:dyDescent="0.2">
      <c r="A280" t="s">
        <v>175</v>
      </c>
      <c r="B280">
        <v>651.92589999999996</v>
      </c>
      <c r="C280">
        <v>61.894599999999997</v>
      </c>
      <c r="D280">
        <v>12.7098</v>
      </c>
      <c r="E280">
        <v>74.604399999999998</v>
      </c>
      <c r="F280">
        <v>726.45259999999996</v>
      </c>
    </row>
    <row r="281" spans="1:6" x14ac:dyDescent="0.2">
      <c r="A281" t="s">
        <v>176</v>
      </c>
      <c r="B281">
        <v>634.69640000000004</v>
      </c>
      <c r="C281">
        <v>59.364699999999999</v>
      </c>
      <c r="D281">
        <v>13.1532</v>
      </c>
      <c r="E281">
        <v>72.517899999999997</v>
      </c>
      <c r="F281">
        <v>707.13850000000002</v>
      </c>
    </row>
    <row r="282" spans="1:6" x14ac:dyDescent="0.2">
      <c r="A282" t="s">
        <v>177</v>
      </c>
      <c r="B282">
        <v>614.7527</v>
      </c>
      <c r="C282">
        <v>56.638399999999997</v>
      </c>
      <c r="D282">
        <v>13.4711</v>
      </c>
      <c r="E282">
        <v>70.109399999999994</v>
      </c>
      <c r="F282">
        <v>684.7885</v>
      </c>
    </row>
    <row r="283" spans="1:6" x14ac:dyDescent="0.2">
      <c r="A283" t="s">
        <v>178</v>
      </c>
      <c r="B283">
        <v>591.70060000000001</v>
      </c>
      <c r="C283">
        <v>53.691299999999998</v>
      </c>
      <c r="D283">
        <v>13.6432</v>
      </c>
      <c r="E283">
        <v>67.334500000000006</v>
      </c>
      <c r="F283">
        <v>658.96400000000006</v>
      </c>
    </row>
    <row r="284" spans="1:6" x14ac:dyDescent="0.2">
      <c r="A284" t="s">
        <v>179</v>
      </c>
      <c r="B284">
        <v>565.80259999999998</v>
      </c>
      <c r="C284">
        <v>50.5625</v>
      </c>
      <c r="D284">
        <v>13.6663</v>
      </c>
      <c r="E284">
        <v>64.228800000000007</v>
      </c>
      <c r="F284">
        <v>629.96310000000005</v>
      </c>
    </row>
    <row r="285" spans="1:6" x14ac:dyDescent="0.2">
      <c r="A285" t="s">
        <v>180</v>
      </c>
      <c r="B285">
        <v>537.8365</v>
      </c>
      <c r="C285">
        <v>47.335599999999999</v>
      </c>
      <c r="D285">
        <v>13.553699999999999</v>
      </c>
      <c r="E285">
        <v>60.889299999999999</v>
      </c>
      <c r="F285">
        <v>598.66060000000004</v>
      </c>
    </row>
    <row r="286" spans="1:6" x14ac:dyDescent="0.2">
      <c r="A286" t="s">
        <v>181</v>
      </c>
      <c r="B286">
        <v>508.35700000000003</v>
      </c>
      <c r="C286">
        <v>44.099600000000002</v>
      </c>
      <c r="D286">
        <v>13.289400000000001</v>
      </c>
      <c r="E286">
        <v>57.389000000000003</v>
      </c>
      <c r="F286">
        <v>565.68409999999994</v>
      </c>
    </row>
    <row r="287" spans="1:6" x14ac:dyDescent="0.2">
      <c r="A287" t="s">
        <v>182</v>
      </c>
      <c r="B287">
        <v>477.94150000000002</v>
      </c>
      <c r="C287">
        <v>40.876600000000003</v>
      </c>
      <c r="D287">
        <v>12.917999999999999</v>
      </c>
      <c r="E287">
        <v>53.794600000000003</v>
      </c>
      <c r="F287">
        <v>531.67769999999996</v>
      </c>
    </row>
    <row r="288" spans="1:6" x14ac:dyDescent="0.2">
      <c r="A288" t="s">
        <v>183</v>
      </c>
      <c r="B288">
        <v>445.88279999999997</v>
      </c>
      <c r="C288">
        <v>38.056199999999997</v>
      </c>
      <c r="D288">
        <v>11.969200000000001</v>
      </c>
      <c r="E288">
        <v>50.025399999999998</v>
      </c>
      <c r="F288">
        <v>495.85329999999999</v>
      </c>
    </row>
    <row r="289" spans="1:6" x14ac:dyDescent="0.2">
      <c r="A289" t="s">
        <v>184</v>
      </c>
      <c r="B289">
        <v>410.99270000000001</v>
      </c>
      <c r="C289">
        <v>40.994999999999997</v>
      </c>
      <c r="D289">
        <v>4.8205</v>
      </c>
      <c r="E289">
        <v>45.8155</v>
      </c>
      <c r="F289">
        <v>456.75749999999999</v>
      </c>
    </row>
    <row r="291" spans="1:6" x14ac:dyDescent="0.2">
      <c r="A291" t="s">
        <v>185</v>
      </c>
    </row>
    <row r="292" spans="1:6" x14ac:dyDescent="0.2">
      <c r="A292" t="s">
        <v>186</v>
      </c>
      <c r="B292">
        <v>52.6676</v>
      </c>
      <c r="C292">
        <v>72.714500000000001</v>
      </c>
      <c r="D292">
        <v>321.72109999999998</v>
      </c>
      <c r="E292">
        <v>394.4357</v>
      </c>
      <c r="F292">
        <v>447.04790000000003</v>
      </c>
    </row>
    <row r="293" spans="1:6" x14ac:dyDescent="0.2">
      <c r="A293" t="s">
        <v>187</v>
      </c>
      <c r="B293">
        <v>52.448099999999997</v>
      </c>
      <c r="C293">
        <v>71.514499999999998</v>
      </c>
      <c r="D293">
        <v>321.00470000000001</v>
      </c>
      <c r="E293">
        <v>392.51920000000001</v>
      </c>
      <c r="F293">
        <v>444.91210000000001</v>
      </c>
    </row>
    <row r="294" spans="1:6" x14ac:dyDescent="0.2">
      <c r="A294" t="s">
        <v>188</v>
      </c>
      <c r="B294">
        <v>52.146900000000002</v>
      </c>
      <c r="C294">
        <v>70.174700000000001</v>
      </c>
      <c r="D294">
        <v>319.68849999999998</v>
      </c>
      <c r="E294">
        <v>389.86320000000001</v>
      </c>
      <c r="F294">
        <v>441.95519999999999</v>
      </c>
    </row>
    <row r="295" spans="1:6" x14ac:dyDescent="0.2">
      <c r="A295" t="s">
        <v>189</v>
      </c>
      <c r="B295">
        <v>51.7164</v>
      </c>
      <c r="C295">
        <v>68.575900000000004</v>
      </c>
      <c r="D295">
        <v>317.4359</v>
      </c>
      <c r="E295">
        <v>386.01179999999999</v>
      </c>
      <c r="F295">
        <v>437.67380000000003</v>
      </c>
    </row>
    <row r="296" spans="1:6" x14ac:dyDescent="0.2">
      <c r="A296" t="s">
        <v>190</v>
      </c>
      <c r="B296">
        <v>51.110900000000001</v>
      </c>
      <c r="C296">
        <v>66.398099999999999</v>
      </c>
      <c r="D296">
        <v>314.08350000000002</v>
      </c>
      <c r="E296">
        <v>380.48149999999998</v>
      </c>
      <c r="F296">
        <v>431.53870000000001</v>
      </c>
    </row>
    <row r="297" spans="1:6" x14ac:dyDescent="0.2">
      <c r="A297" t="s">
        <v>174</v>
      </c>
      <c r="B297">
        <v>50.265599999999999</v>
      </c>
      <c r="C297">
        <v>64.236999999999995</v>
      </c>
      <c r="D297">
        <v>309.53199999999998</v>
      </c>
      <c r="E297">
        <v>373.76900000000001</v>
      </c>
      <c r="F297">
        <v>423.98180000000002</v>
      </c>
    </row>
    <row r="298" spans="1:6" x14ac:dyDescent="0.2">
      <c r="A298" t="s">
        <v>175</v>
      </c>
      <c r="B298">
        <v>49.261299999999999</v>
      </c>
      <c r="C298">
        <v>61.894599999999997</v>
      </c>
      <c r="D298">
        <v>303.90629999999999</v>
      </c>
      <c r="E298">
        <v>365.80090000000001</v>
      </c>
      <c r="F298">
        <v>415.0104</v>
      </c>
    </row>
    <row r="299" spans="1:6" x14ac:dyDescent="0.2">
      <c r="A299" t="s">
        <v>176</v>
      </c>
      <c r="B299">
        <v>48.084299999999999</v>
      </c>
      <c r="C299">
        <v>59.364699999999999</v>
      </c>
      <c r="D299">
        <v>297.10700000000003</v>
      </c>
      <c r="E299">
        <v>356.4717</v>
      </c>
      <c r="F299">
        <v>404.50540000000001</v>
      </c>
    </row>
    <row r="300" spans="1:6" x14ac:dyDescent="0.2">
      <c r="A300" t="s">
        <v>177</v>
      </c>
      <c r="B300">
        <v>46.717199999999998</v>
      </c>
      <c r="C300">
        <v>56.638399999999997</v>
      </c>
      <c r="D300">
        <v>289.01389999999998</v>
      </c>
      <c r="E300">
        <v>345.65219999999999</v>
      </c>
      <c r="F300">
        <v>392.32029999999997</v>
      </c>
    </row>
    <row r="301" spans="1:6" x14ac:dyDescent="0.2">
      <c r="A301" t="s">
        <v>178</v>
      </c>
      <c r="B301">
        <v>45.130400000000002</v>
      </c>
      <c r="C301">
        <v>53.691299999999998</v>
      </c>
      <c r="D301">
        <v>279.4271</v>
      </c>
      <c r="E301">
        <v>333.11840000000001</v>
      </c>
      <c r="F301">
        <v>378.20139999999998</v>
      </c>
    </row>
    <row r="302" spans="1:6" x14ac:dyDescent="0.2">
      <c r="A302" t="s">
        <v>179</v>
      </c>
      <c r="B302">
        <v>43.3386</v>
      </c>
      <c r="C302">
        <v>50.5625</v>
      </c>
      <c r="D302">
        <v>268.43860000000001</v>
      </c>
      <c r="E302">
        <v>319.00110000000001</v>
      </c>
      <c r="F302">
        <v>362.29419999999999</v>
      </c>
    </row>
    <row r="303" spans="1:6" x14ac:dyDescent="0.2">
      <c r="A303" t="s">
        <v>180</v>
      </c>
      <c r="B303">
        <v>41.392099999999999</v>
      </c>
      <c r="C303">
        <v>47.335599999999999</v>
      </c>
      <c r="D303">
        <v>256.3775</v>
      </c>
      <c r="E303">
        <v>303.71300000000002</v>
      </c>
      <c r="F303">
        <v>345.0616</v>
      </c>
    </row>
    <row r="304" spans="1:6" x14ac:dyDescent="0.2">
      <c r="A304" t="s">
        <v>181</v>
      </c>
      <c r="B304">
        <v>39.256900000000002</v>
      </c>
      <c r="C304">
        <v>44.099600000000002</v>
      </c>
      <c r="D304">
        <v>243.49940000000001</v>
      </c>
      <c r="E304">
        <v>287.59899999999999</v>
      </c>
      <c r="F304">
        <v>326.81470000000002</v>
      </c>
    </row>
    <row r="305" spans="1:6" x14ac:dyDescent="0.2">
      <c r="A305" t="s">
        <v>182</v>
      </c>
      <c r="B305">
        <v>37.050199999999997</v>
      </c>
      <c r="C305">
        <v>40.876600000000003</v>
      </c>
      <c r="D305">
        <v>230.0359</v>
      </c>
      <c r="E305">
        <v>270.91239999999999</v>
      </c>
      <c r="F305">
        <v>307.9237</v>
      </c>
    </row>
    <row r="306" spans="1:6" x14ac:dyDescent="0.2">
      <c r="A306" t="s">
        <v>183</v>
      </c>
      <c r="B306">
        <v>34.718299999999999</v>
      </c>
      <c r="C306">
        <v>38.056199999999997</v>
      </c>
      <c r="D306">
        <v>215.20009999999999</v>
      </c>
      <c r="E306">
        <v>253.25620000000001</v>
      </c>
      <c r="F306">
        <v>287.93799999999999</v>
      </c>
    </row>
    <row r="307" spans="1:6" x14ac:dyDescent="0.2">
      <c r="A307" t="s">
        <v>184</v>
      </c>
      <c r="B307">
        <v>32.279299999999999</v>
      </c>
      <c r="C307">
        <v>40.994999999999997</v>
      </c>
      <c r="D307">
        <v>192.78309999999999</v>
      </c>
      <c r="E307">
        <v>233.77809999999999</v>
      </c>
      <c r="F307">
        <v>266.02350000000001</v>
      </c>
    </row>
    <row r="309" spans="1:6" x14ac:dyDescent="0.2">
      <c r="A309" t="s">
        <v>191</v>
      </c>
    </row>
    <row r="310" spans="1:6" x14ac:dyDescent="0.2">
      <c r="A310" t="s">
        <v>186</v>
      </c>
      <c r="B310">
        <v>734.68560000000002</v>
      </c>
      <c r="C310">
        <v>72.714500000000001</v>
      </c>
      <c r="D310">
        <v>18.927399999999999</v>
      </c>
      <c r="E310">
        <v>91.641900000000007</v>
      </c>
      <c r="F310">
        <v>826.24339999999995</v>
      </c>
    </row>
    <row r="311" spans="1:6" x14ac:dyDescent="0.2">
      <c r="A311" t="s">
        <v>187</v>
      </c>
      <c r="B311">
        <v>730.79669999999999</v>
      </c>
      <c r="C311">
        <v>71.514499999999998</v>
      </c>
      <c r="D311">
        <v>19.5581</v>
      </c>
      <c r="E311">
        <v>91.072599999999994</v>
      </c>
      <c r="F311">
        <v>821.78549999999996</v>
      </c>
    </row>
    <row r="312" spans="1:6" x14ac:dyDescent="0.2">
      <c r="A312" t="s">
        <v>188</v>
      </c>
      <c r="B312">
        <v>725.41120000000001</v>
      </c>
      <c r="C312">
        <v>70.174700000000001</v>
      </c>
      <c r="D312">
        <v>20.1112</v>
      </c>
      <c r="E312">
        <v>90.285899999999998</v>
      </c>
      <c r="F312">
        <v>815.61379999999997</v>
      </c>
    </row>
    <row r="313" spans="1:6" x14ac:dyDescent="0.2">
      <c r="A313" t="s">
        <v>189</v>
      </c>
      <c r="B313">
        <v>717.60990000000004</v>
      </c>
      <c r="C313">
        <v>68.575900000000004</v>
      </c>
      <c r="D313">
        <v>20.574100000000001</v>
      </c>
      <c r="E313">
        <v>89.15</v>
      </c>
      <c r="F313">
        <v>806.67729999999995</v>
      </c>
    </row>
    <row r="314" spans="1:6" x14ac:dyDescent="0.2">
      <c r="A314" t="s">
        <v>190</v>
      </c>
      <c r="B314">
        <v>706.42399999999998</v>
      </c>
      <c r="C314">
        <v>66.398099999999999</v>
      </c>
      <c r="D314">
        <v>21.1311</v>
      </c>
      <c r="E314">
        <v>87.5291</v>
      </c>
      <c r="F314">
        <v>793.87149999999997</v>
      </c>
    </row>
    <row r="316" spans="1:6" x14ac:dyDescent="0.2">
      <c r="A316" t="s">
        <v>192</v>
      </c>
    </row>
    <row r="319" spans="1:6" x14ac:dyDescent="0.2">
      <c r="A319" t="s">
        <v>193</v>
      </c>
    </row>
    <row r="320" spans="1:6" x14ac:dyDescent="0.2">
      <c r="A320" t="s">
        <v>194</v>
      </c>
    </row>
    <row r="322" spans="1:2" x14ac:dyDescent="0.2">
      <c r="A322" t="s">
        <v>195</v>
      </c>
    </row>
    <row r="323" spans="1:2" x14ac:dyDescent="0.2">
      <c r="A323">
        <v>20</v>
      </c>
      <c r="B323">
        <v>128.5</v>
      </c>
    </row>
    <row r="324" spans="1:2" x14ac:dyDescent="0.2">
      <c r="A324">
        <v>19</v>
      </c>
      <c r="B324">
        <v>150.5</v>
      </c>
    </row>
    <row r="325" spans="1:2" x14ac:dyDescent="0.2">
      <c r="A325">
        <v>18</v>
      </c>
      <c r="B325">
        <v>176.1</v>
      </c>
    </row>
    <row r="326" spans="1:2" x14ac:dyDescent="0.2">
      <c r="A326">
        <v>17</v>
      </c>
      <c r="B326">
        <v>196.2</v>
      </c>
    </row>
    <row r="327" spans="1:2" x14ac:dyDescent="0.2">
      <c r="A327">
        <v>16</v>
      </c>
      <c r="B327">
        <v>220.6</v>
      </c>
    </row>
    <row r="328" spans="1:2" x14ac:dyDescent="0.2">
      <c r="A328">
        <v>15</v>
      </c>
      <c r="B328">
        <v>234.2</v>
      </c>
    </row>
    <row r="329" spans="1:2" x14ac:dyDescent="0.2">
      <c r="A329">
        <v>14</v>
      </c>
      <c r="B329">
        <v>245.3</v>
      </c>
    </row>
    <row r="330" spans="1:2" x14ac:dyDescent="0.2">
      <c r="A330">
        <v>13</v>
      </c>
      <c r="B330">
        <v>255.8</v>
      </c>
    </row>
    <row r="331" spans="1:2" x14ac:dyDescent="0.2">
      <c r="A331">
        <v>12</v>
      </c>
      <c r="B331">
        <v>265.7</v>
      </c>
    </row>
    <row r="332" spans="1:2" x14ac:dyDescent="0.2">
      <c r="A332">
        <v>11</v>
      </c>
      <c r="B332">
        <v>275.10000000000002</v>
      </c>
    </row>
    <row r="333" spans="1:2" x14ac:dyDescent="0.2">
      <c r="A333">
        <v>10</v>
      </c>
      <c r="B333">
        <v>282.5</v>
      </c>
    </row>
    <row r="334" spans="1:2" x14ac:dyDescent="0.2">
      <c r="A334">
        <v>9</v>
      </c>
      <c r="B334">
        <v>289.8</v>
      </c>
    </row>
    <row r="335" spans="1:2" x14ac:dyDescent="0.2">
      <c r="A335">
        <v>8</v>
      </c>
      <c r="B335">
        <v>298.3</v>
      </c>
    </row>
    <row r="336" spans="1:2" x14ac:dyDescent="0.2">
      <c r="A336">
        <v>7</v>
      </c>
      <c r="B336">
        <v>305.8</v>
      </c>
    </row>
    <row r="337" spans="1:2" x14ac:dyDescent="0.2">
      <c r="A337">
        <v>6</v>
      </c>
      <c r="B337">
        <v>312</v>
      </c>
    </row>
    <row r="338" spans="1:2" x14ac:dyDescent="0.2">
      <c r="A338">
        <v>5</v>
      </c>
      <c r="B338">
        <v>317.5</v>
      </c>
    </row>
    <row r="339" spans="1:2" x14ac:dyDescent="0.2">
      <c r="A339">
        <v>4</v>
      </c>
      <c r="B339">
        <v>320.7</v>
      </c>
    </row>
    <row r="340" spans="1:2" x14ac:dyDescent="0.2">
      <c r="A340">
        <v>3</v>
      </c>
      <c r="B340">
        <v>323.60000000000002</v>
      </c>
    </row>
    <row r="341" spans="1:2" x14ac:dyDescent="0.2">
      <c r="A341">
        <v>2</v>
      </c>
      <c r="B341">
        <v>328.4</v>
      </c>
    </row>
    <row r="342" spans="1:2" x14ac:dyDescent="0.2">
      <c r="A342">
        <v>1</v>
      </c>
      <c r="B342">
        <v>322.89999999999998</v>
      </c>
    </row>
    <row r="343" spans="1:2" x14ac:dyDescent="0.2">
      <c r="A343">
        <v>1</v>
      </c>
      <c r="B343">
        <v>322.89999999999998</v>
      </c>
    </row>
    <row r="344" spans="1:2" x14ac:dyDescent="0.2">
      <c r="A344">
        <v>2</v>
      </c>
      <c r="B344">
        <v>328.4</v>
      </c>
    </row>
    <row r="345" spans="1:2" x14ac:dyDescent="0.2">
      <c r="A345">
        <v>3</v>
      </c>
      <c r="B345">
        <v>323.60000000000002</v>
      </c>
    </row>
    <row r="346" spans="1:2" x14ac:dyDescent="0.2">
      <c r="A346">
        <v>4</v>
      </c>
      <c r="B346">
        <v>320.7</v>
      </c>
    </row>
    <row r="347" spans="1:2" x14ac:dyDescent="0.2">
      <c r="A347">
        <v>5</v>
      </c>
      <c r="B347">
        <v>317.5</v>
      </c>
    </row>
    <row r="348" spans="1:2" x14ac:dyDescent="0.2">
      <c r="A348">
        <v>6</v>
      </c>
      <c r="B348">
        <v>312</v>
      </c>
    </row>
    <row r="349" spans="1:2" x14ac:dyDescent="0.2">
      <c r="A349">
        <v>7</v>
      </c>
      <c r="B349">
        <v>305.8</v>
      </c>
    </row>
    <row r="350" spans="1:2" x14ac:dyDescent="0.2">
      <c r="A350">
        <v>8</v>
      </c>
      <c r="B350">
        <v>298.3</v>
      </c>
    </row>
    <row r="351" spans="1:2" x14ac:dyDescent="0.2">
      <c r="A351">
        <v>9</v>
      </c>
      <c r="B351">
        <v>289.8</v>
      </c>
    </row>
    <row r="352" spans="1:2" x14ac:dyDescent="0.2">
      <c r="A352">
        <v>10</v>
      </c>
      <c r="B352">
        <v>282.5</v>
      </c>
    </row>
    <row r="353" spans="1:3" x14ac:dyDescent="0.2">
      <c r="A353">
        <v>11</v>
      </c>
      <c r="B353">
        <v>275.10000000000002</v>
      </c>
    </row>
    <row r="354" spans="1:3" x14ac:dyDescent="0.2">
      <c r="A354">
        <v>12</v>
      </c>
      <c r="B354">
        <v>265.7</v>
      </c>
    </row>
    <row r="355" spans="1:3" x14ac:dyDescent="0.2">
      <c r="A355">
        <v>13</v>
      </c>
      <c r="B355">
        <v>255.8</v>
      </c>
    </row>
    <row r="356" spans="1:3" x14ac:dyDescent="0.2">
      <c r="A356">
        <v>14</v>
      </c>
      <c r="B356">
        <v>245.3</v>
      </c>
    </row>
    <row r="357" spans="1:3" x14ac:dyDescent="0.2">
      <c r="A357">
        <v>15</v>
      </c>
      <c r="B357">
        <v>234.2</v>
      </c>
    </row>
    <row r="358" spans="1:3" x14ac:dyDescent="0.2">
      <c r="A358">
        <v>16</v>
      </c>
      <c r="B358">
        <v>220.6</v>
      </c>
    </row>
    <row r="359" spans="1:3" x14ac:dyDescent="0.2">
      <c r="A359">
        <v>17</v>
      </c>
      <c r="B359">
        <v>196.2</v>
      </c>
    </row>
    <row r="360" spans="1:3" x14ac:dyDescent="0.2">
      <c r="A360">
        <v>18</v>
      </c>
      <c r="B360">
        <v>176.1</v>
      </c>
    </row>
    <row r="361" spans="1:3" x14ac:dyDescent="0.2">
      <c r="A361">
        <v>19</v>
      </c>
      <c r="B361">
        <v>150.5</v>
      </c>
    </row>
    <row r="362" spans="1:3" x14ac:dyDescent="0.2">
      <c r="A362">
        <v>20</v>
      </c>
      <c r="B362">
        <v>128.5</v>
      </c>
    </row>
    <row r="363" spans="1:3" x14ac:dyDescent="0.2">
      <c r="A363" t="s">
        <v>143</v>
      </c>
      <c r="C363">
        <v>10499.1</v>
      </c>
    </row>
    <row r="365" spans="1:3" x14ac:dyDescent="0.2">
      <c r="A365" t="s">
        <v>196</v>
      </c>
    </row>
    <row r="366" spans="1:3" x14ac:dyDescent="0.2">
      <c r="A366">
        <v>1</v>
      </c>
      <c r="B366">
        <v>322.89999999999998</v>
      </c>
    </row>
    <row r="367" spans="1:3" x14ac:dyDescent="0.2">
      <c r="A367">
        <v>1</v>
      </c>
      <c r="B367">
        <v>322.89999999999998</v>
      </c>
    </row>
    <row r="368" spans="1:3" x14ac:dyDescent="0.2">
      <c r="A368" t="s">
        <v>143</v>
      </c>
      <c r="C368">
        <v>645.70000000000005</v>
      </c>
    </row>
    <row r="370" spans="1:3" x14ac:dyDescent="0.2">
      <c r="A370" t="s">
        <v>197</v>
      </c>
    </row>
    <row r="371" spans="1:3" x14ac:dyDescent="0.2">
      <c r="A371">
        <v>6</v>
      </c>
      <c r="B371">
        <v>315.39999999999998</v>
      </c>
    </row>
    <row r="372" spans="1:3" x14ac:dyDescent="0.2">
      <c r="A372">
        <v>5</v>
      </c>
      <c r="B372">
        <v>320.5</v>
      </c>
    </row>
    <row r="373" spans="1:3" x14ac:dyDescent="0.2">
      <c r="A373">
        <v>4</v>
      </c>
      <c r="B373">
        <v>324</v>
      </c>
    </row>
    <row r="374" spans="1:3" x14ac:dyDescent="0.2">
      <c r="A374" t="s">
        <v>143</v>
      </c>
      <c r="C374">
        <v>959.9</v>
      </c>
    </row>
    <row r="376" spans="1:3" x14ac:dyDescent="0.2">
      <c r="A376" t="s">
        <v>197</v>
      </c>
    </row>
    <row r="377" spans="1:3" x14ac:dyDescent="0.2">
      <c r="A377">
        <v>12</v>
      </c>
      <c r="B377">
        <v>273.10000000000002</v>
      </c>
    </row>
    <row r="378" spans="1:3" x14ac:dyDescent="0.2">
      <c r="A378">
        <v>11</v>
      </c>
      <c r="B378">
        <v>283</v>
      </c>
    </row>
    <row r="379" spans="1:3" x14ac:dyDescent="0.2">
      <c r="A379" t="s">
        <v>143</v>
      </c>
      <c r="C379">
        <v>556.1</v>
      </c>
    </row>
    <row r="381" spans="1:3" x14ac:dyDescent="0.2">
      <c r="A381" t="s">
        <v>196</v>
      </c>
    </row>
    <row r="382" spans="1:3" x14ac:dyDescent="0.2">
      <c r="A382">
        <v>12</v>
      </c>
      <c r="B382">
        <v>266.60000000000002</v>
      </c>
    </row>
    <row r="383" spans="1:3" x14ac:dyDescent="0.2">
      <c r="A383">
        <v>11</v>
      </c>
      <c r="B383">
        <v>276.10000000000002</v>
      </c>
    </row>
    <row r="384" spans="1:3" x14ac:dyDescent="0.2">
      <c r="A384" t="s">
        <v>143</v>
      </c>
      <c r="C384">
        <v>542.70000000000005</v>
      </c>
    </row>
    <row r="386" spans="1:3" x14ac:dyDescent="0.2">
      <c r="A386" t="s">
        <v>198</v>
      </c>
    </row>
    <row r="387" spans="1:3" x14ac:dyDescent="0.2">
      <c r="A387">
        <v>12</v>
      </c>
      <c r="B387">
        <v>266.60000000000002</v>
      </c>
    </row>
    <row r="388" spans="1:3" x14ac:dyDescent="0.2">
      <c r="A388">
        <v>11</v>
      </c>
      <c r="B388">
        <v>275.8</v>
      </c>
    </row>
    <row r="389" spans="1:3" x14ac:dyDescent="0.2">
      <c r="A389" t="s">
        <v>143</v>
      </c>
      <c r="C389">
        <v>542.4</v>
      </c>
    </row>
    <row r="391" spans="1:3" x14ac:dyDescent="0.2">
      <c r="A391" t="s">
        <v>197</v>
      </c>
    </row>
    <row r="392" spans="1:3" x14ac:dyDescent="0.2">
      <c r="A392">
        <v>20</v>
      </c>
      <c r="B392">
        <v>166.9</v>
      </c>
    </row>
    <row r="393" spans="1:3" x14ac:dyDescent="0.2">
      <c r="A393">
        <v>19</v>
      </c>
      <c r="B393">
        <v>196.1</v>
      </c>
    </row>
    <row r="394" spans="1:3" x14ac:dyDescent="0.2">
      <c r="A394">
        <v>18</v>
      </c>
      <c r="B394">
        <v>230</v>
      </c>
    </row>
    <row r="395" spans="1:3" x14ac:dyDescent="0.2">
      <c r="A395" t="s">
        <v>143</v>
      </c>
      <c r="C395">
        <v>593</v>
      </c>
    </row>
    <row r="397" spans="1:3" x14ac:dyDescent="0.2">
      <c r="A397" t="s">
        <v>195</v>
      </c>
    </row>
    <row r="398" spans="1:3" x14ac:dyDescent="0.2">
      <c r="A398">
        <v>20</v>
      </c>
      <c r="B398">
        <v>144.9</v>
      </c>
    </row>
    <row r="399" spans="1:3" x14ac:dyDescent="0.2">
      <c r="A399">
        <v>19</v>
      </c>
      <c r="B399">
        <v>170</v>
      </c>
    </row>
    <row r="400" spans="1:3" x14ac:dyDescent="0.2">
      <c r="A400">
        <v>18</v>
      </c>
      <c r="B400">
        <v>199.1</v>
      </c>
    </row>
    <row r="401" spans="1:3" x14ac:dyDescent="0.2">
      <c r="A401" t="s">
        <v>143</v>
      </c>
      <c r="C401">
        <v>514</v>
      </c>
    </row>
    <row r="403" spans="1:3" x14ac:dyDescent="0.2">
      <c r="A403" t="s">
        <v>199</v>
      </c>
    </row>
    <row r="404" spans="1:3" x14ac:dyDescent="0.2">
      <c r="A404">
        <v>6</v>
      </c>
      <c r="B404">
        <v>312.39999999999998</v>
      </c>
    </row>
    <row r="405" spans="1:3" x14ac:dyDescent="0.2">
      <c r="A405">
        <v>5</v>
      </c>
      <c r="B405">
        <v>317.8</v>
      </c>
    </row>
    <row r="406" spans="1:3" x14ac:dyDescent="0.2">
      <c r="A406">
        <v>4</v>
      </c>
      <c r="B406">
        <v>321.10000000000002</v>
      </c>
    </row>
    <row r="407" spans="1:3" x14ac:dyDescent="0.2">
      <c r="A407" t="s">
        <v>143</v>
      </c>
      <c r="C407">
        <v>951.3</v>
      </c>
    </row>
    <row r="409" spans="1:3" x14ac:dyDescent="0.2">
      <c r="A409" t="s">
        <v>197</v>
      </c>
    </row>
    <row r="410" spans="1:3" x14ac:dyDescent="0.2">
      <c r="A410">
        <v>1</v>
      </c>
      <c r="B410">
        <v>326.60000000000002</v>
      </c>
    </row>
    <row r="411" spans="1:3" x14ac:dyDescent="0.2">
      <c r="A411">
        <v>1</v>
      </c>
      <c r="B411">
        <v>326.60000000000002</v>
      </c>
    </row>
    <row r="412" spans="1:3" x14ac:dyDescent="0.2">
      <c r="A412" t="s">
        <v>143</v>
      </c>
      <c r="C412">
        <v>653.29999999999995</v>
      </c>
    </row>
    <row r="414" spans="1:3" x14ac:dyDescent="0.2">
      <c r="A414" t="s">
        <v>196</v>
      </c>
    </row>
    <row r="415" spans="1:3" x14ac:dyDescent="0.2">
      <c r="A415">
        <v>6</v>
      </c>
      <c r="B415">
        <v>312.10000000000002</v>
      </c>
    </row>
    <row r="416" spans="1:3" x14ac:dyDescent="0.2">
      <c r="A416">
        <v>5</v>
      </c>
      <c r="B416">
        <v>317.60000000000002</v>
      </c>
    </row>
    <row r="417" spans="1:3" x14ac:dyDescent="0.2">
      <c r="A417">
        <v>4</v>
      </c>
      <c r="B417">
        <v>320.8</v>
      </c>
    </row>
    <row r="418" spans="1:3" x14ac:dyDescent="0.2">
      <c r="A418" t="s">
        <v>143</v>
      </c>
      <c r="C418">
        <v>950.5</v>
      </c>
    </row>
    <row r="420" spans="1:3" x14ac:dyDescent="0.2">
      <c r="A420" t="s">
        <v>200</v>
      </c>
    </row>
    <row r="421" spans="1:3" x14ac:dyDescent="0.2">
      <c r="A421">
        <v>1</v>
      </c>
      <c r="B421">
        <v>323.39999999999998</v>
      </c>
    </row>
    <row r="422" spans="1:3" x14ac:dyDescent="0.2">
      <c r="A422">
        <v>1</v>
      </c>
      <c r="B422">
        <v>323.39999999999998</v>
      </c>
    </row>
    <row r="423" spans="1:3" x14ac:dyDescent="0.2">
      <c r="A423" t="s">
        <v>143</v>
      </c>
      <c r="C423">
        <v>646.79999999999995</v>
      </c>
    </row>
    <row r="425" spans="1:3" x14ac:dyDescent="0.2">
      <c r="A425" t="s">
        <v>201</v>
      </c>
    </row>
    <row r="426" spans="1:3" x14ac:dyDescent="0.2">
      <c r="A426">
        <v>12</v>
      </c>
      <c r="B426">
        <v>268.2</v>
      </c>
    </row>
    <row r="427" spans="1:3" x14ac:dyDescent="0.2">
      <c r="A427">
        <v>11</v>
      </c>
      <c r="B427">
        <v>277.39999999999998</v>
      </c>
    </row>
    <row r="428" spans="1:3" x14ac:dyDescent="0.2">
      <c r="A428">
        <v>10</v>
      </c>
      <c r="B428">
        <v>284.7</v>
      </c>
    </row>
    <row r="429" spans="1:3" x14ac:dyDescent="0.2">
      <c r="A429">
        <v>9</v>
      </c>
      <c r="B429">
        <v>291.7</v>
      </c>
    </row>
    <row r="430" spans="1:3" x14ac:dyDescent="0.2">
      <c r="A430">
        <v>8</v>
      </c>
      <c r="B430">
        <v>300</v>
      </c>
    </row>
    <row r="431" spans="1:3" x14ac:dyDescent="0.2">
      <c r="A431">
        <v>7</v>
      </c>
      <c r="B431">
        <v>307.10000000000002</v>
      </c>
    </row>
    <row r="432" spans="1:3" x14ac:dyDescent="0.2">
      <c r="A432">
        <v>6</v>
      </c>
      <c r="B432">
        <v>313.2</v>
      </c>
    </row>
    <row r="433" spans="1:2" x14ac:dyDescent="0.2">
      <c r="A433">
        <v>5</v>
      </c>
      <c r="B433">
        <v>318.5</v>
      </c>
    </row>
    <row r="434" spans="1:2" x14ac:dyDescent="0.2">
      <c r="A434">
        <v>4</v>
      </c>
      <c r="B434">
        <v>321.8</v>
      </c>
    </row>
    <row r="435" spans="1:2" x14ac:dyDescent="0.2">
      <c r="A435">
        <v>3</v>
      </c>
      <c r="B435">
        <v>324.60000000000002</v>
      </c>
    </row>
    <row r="436" spans="1:2" x14ac:dyDescent="0.2">
      <c r="A436">
        <v>2</v>
      </c>
      <c r="B436">
        <v>329.1</v>
      </c>
    </row>
    <row r="437" spans="1:2" x14ac:dyDescent="0.2">
      <c r="A437">
        <v>1</v>
      </c>
      <c r="B437">
        <v>324.39999999999998</v>
      </c>
    </row>
    <row r="438" spans="1:2" x14ac:dyDescent="0.2">
      <c r="A438">
        <v>1</v>
      </c>
      <c r="B438">
        <v>324.39999999999998</v>
      </c>
    </row>
    <row r="439" spans="1:2" x14ac:dyDescent="0.2">
      <c r="A439">
        <v>2</v>
      </c>
      <c r="B439">
        <v>329.1</v>
      </c>
    </row>
    <row r="440" spans="1:2" x14ac:dyDescent="0.2">
      <c r="A440">
        <v>3</v>
      </c>
      <c r="B440">
        <v>324.60000000000002</v>
      </c>
    </row>
    <row r="441" spans="1:2" x14ac:dyDescent="0.2">
      <c r="A441">
        <v>4</v>
      </c>
      <c r="B441">
        <v>321.8</v>
      </c>
    </row>
    <row r="442" spans="1:2" x14ac:dyDescent="0.2">
      <c r="A442">
        <v>5</v>
      </c>
      <c r="B442">
        <v>318.5</v>
      </c>
    </row>
    <row r="443" spans="1:2" x14ac:dyDescent="0.2">
      <c r="A443">
        <v>6</v>
      </c>
      <c r="B443">
        <v>313.2</v>
      </c>
    </row>
    <row r="444" spans="1:2" x14ac:dyDescent="0.2">
      <c r="A444">
        <v>7</v>
      </c>
      <c r="B444">
        <v>307.10000000000002</v>
      </c>
    </row>
    <row r="445" spans="1:2" x14ac:dyDescent="0.2">
      <c r="A445">
        <v>8</v>
      </c>
      <c r="B445">
        <v>300</v>
      </c>
    </row>
    <row r="446" spans="1:2" x14ac:dyDescent="0.2">
      <c r="A446">
        <v>9</v>
      </c>
      <c r="B446">
        <v>291.7</v>
      </c>
    </row>
    <row r="447" spans="1:2" x14ac:dyDescent="0.2">
      <c r="A447">
        <v>10</v>
      </c>
      <c r="B447">
        <v>284.7</v>
      </c>
    </row>
    <row r="448" spans="1:2" x14ac:dyDescent="0.2">
      <c r="A448">
        <v>11</v>
      </c>
      <c r="B448">
        <v>277.39999999999998</v>
      </c>
    </row>
    <row r="449" spans="1:3" x14ac:dyDescent="0.2">
      <c r="A449">
        <v>12</v>
      </c>
      <c r="B449">
        <v>268.2</v>
      </c>
    </row>
    <row r="450" spans="1:3" x14ac:dyDescent="0.2">
      <c r="A450" t="s">
        <v>143</v>
      </c>
      <c r="C450">
        <v>7321.2</v>
      </c>
    </row>
    <row r="452" spans="1:3" x14ac:dyDescent="0.2">
      <c r="A452" t="s">
        <v>202</v>
      </c>
    </row>
    <row r="453" spans="1:3" x14ac:dyDescent="0.2">
      <c r="A453">
        <v>20</v>
      </c>
      <c r="B453">
        <v>133.6</v>
      </c>
    </row>
    <row r="454" spans="1:3" x14ac:dyDescent="0.2">
      <c r="A454">
        <v>19</v>
      </c>
      <c r="B454">
        <v>157.9</v>
      </c>
    </row>
    <row r="455" spans="1:3" x14ac:dyDescent="0.2">
      <c r="A455">
        <v>18</v>
      </c>
      <c r="B455">
        <v>184.1</v>
      </c>
    </row>
    <row r="456" spans="1:3" x14ac:dyDescent="0.2">
      <c r="A456">
        <v>17</v>
      </c>
      <c r="B456">
        <v>203.5</v>
      </c>
    </row>
    <row r="457" spans="1:3" x14ac:dyDescent="0.2">
      <c r="A457">
        <v>16</v>
      </c>
      <c r="B457">
        <v>225.7</v>
      </c>
    </row>
    <row r="458" spans="1:3" x14ac:dyDescent="0.2">
      <c r="A458">
        <v>15</v>
      </c>
      <c r="B458">
        <v>237.4</v>
      </c>
    </row>
    <row r="459" spans="1:3" x14ac:dyDescent="0.2">
      <c r="A459">
        <v>14</v>
      </c>
      <c r="B459">
        <v>248.2</v>
      </c>
    </row>
    <row r="460" spans="1:3" x14ac:dyDescent="0.2">
      <c r="A460">
        <v>13</v>
      </c>
      <c r="B460">
        <v>258.39999999999998</v>
      </c>
    </row>
    <row r="461" spans="1:3" x14ac:dyDescent="0.2">
      <c r="A461" t="s">
        <v>143</v>
      </c>
      <c r="C461">
        <v>1648.8</v>
      </c>
    </row>
    <row r="463" spans="1:3" x14ac:dyDescent="0.2">
      <c r="A463" t="s">
        <v>200</v>
      </c>
    </row>
    <row r="464" spans="1:3" x14ac:dyDescent="0.2">
      <c r="A464">
        <v>1</v>
      </c>
      <c r="B464">
        <v>487.1</v>
      </c>
    </row>
    <row r="465" spans="1:3" x14ac:dyDescent="0.2">
      <c r="A465">
        <v>1</v>
      </c>
      <c r="B465">
        <v>487.1</v>
      </c>
    </row>
    <row r="466" spans="1:3" x14ac:dyDescent="0.2">
      <c r="A466" t="s">
        <v>143</v>
      </c>
      <c r="C466">
        <v>974.3</v>
      </c>
    </row>
    <row r="468" spans="1:3" x14ac:dyDescent="0.2">
      <c r="A468" t="s">
        <v>200</v>
      </c>
    </row>
    <row r="469" spans="1:3" x14ac:dyDescent="0.2">
      <c r="A469">
        <v>1</v>
      </c>
      <c r="B469">
        <v>406.5</v>
      </c>
    </row>
    <row r="470" spans="1:3" x14ac:dyDescent="0.2">
      <c r="A470">
        <v>1</v>
      </c>
      <c r="B470">
        <v>406.5</v>
      </c>
    </row>
    <row r="471" spans="1:3" x14ac:dyDescent="0.2">
      <c r="A471" t="s">
        <v>143</v>
      </c>
      <c r="C471">
        <v>813.1</v>
      </c>
    </row>
    <row r="473" spans="1:3" x14ac:dyDescent="0.2">
      <c r="A473" t="s">
        <v>200</v>
      </c>
    </row>
    <row r="474" spans="1:3" x14ac:dyDescent="0.2">
      <c r="A474">
        <v>1</v>
      </c>
      <c r="B474">
        <v>444.8</v>
      </c>
    </row>
    <row r="475" spans="1:3" x14ac:dyDescent="0.2">
      <c r="A475">
        <v>1</v>
      </c>
      <c r="B475">
        <v>444.8</v>
      </c>
    </row>
    <row r="476" spans="1:3" x14ac:dyDescent="0.2">
      <c r="A476" t="s">
        <v>143</v>
      </c>
      <c r="C476">
        <v>889.6</v>
      </c>
    </row>
    <row r="478" spans="1:3" x14ac:dyDescent="0.2">
      <c r="A478" t="s">
        <v>203</v>
      </c>
    </row>
    <row r="479" spans="1:3" x14ac:dyDescent="0.2">
      <c r="A479">
        <v>2</v>
      </c>
      <c r="B479">
        <v>481.2</v>
      </c>
    </row>
    <row r="480" spans="1:3" x14ac:dyDescent="0.2">
      <c r="A480" t="s">
        <v>143</v>
      </c>
      <c r="C480">
        <v>481.2</v>
      </c>
    </row>
    <row r="482" spans="1:3" x14ac:dyDescent="0.2">
      <c r="A482" t="s">
        <v>200</v>
      </c>
    </row>
    <row r="483" spans="1:3" x14ac:dyDescent="0.2">
      <c r="A483">
        <v>2</v>
      </c>
      <c r="B483">
        <v>402.9</v>
      </c>
    </row>
    <row r="484" spans="1:3" x14ac:dyDescent="0.2">
      <c r="A484" t="s">
        <v>143</v>
      </c>
      <c r="C484">
        <v>402.9</v>
      </c>
    </row>
    <row r="486" spans="1:3" x14ac:dyDescent="0.2">
      <c r="A486" t="s">
        <v>204</v>
      </c>
    </row>
    <row r="487" spans="1:3" x14ac:dyDescent="0.2">
      <c r="A487">
        <v>2</v>
      </c>
      <c r="B487">
        <v>441.4</v>
      </c>
    </row>
    <row r="488" spans="1:3" x14ac:dyDescent="0.2">
      <c r="A488" t="s">
        <v>143</v>
      </c>
      <c r="C488">
        <v>441.4</v>
      </c>
    </row>
    <row r="490" spans="1:3" x14ac:dyDescent="0.2">
      <c r="A490" t="s">
        <v>205</v>
      </c>
    </row>
    <row r="491" spans="1:3" x14ac:dyDescent="0.2">
      <c r="A491">
        <v>3</v>
      </c>
      <c r="B491">
        <v>396.8</v>
      </c>
    </row>
    <row r="492" spans="1:3" x14ac:dyDescent="0.2">
      <c r="A492" t="s">
        <v>143</v>
      </c>
      <c r="C492">
        <v>396.8</v>
      </c>
    </row>
    <row r="494" spans="1:3" x14ac:dyDescent="0.2">
      <c r="A494" t="s">
        <v>205</v>
      </c>
    </row>
    <row r="495" spans="1:3" x14ac:dyDescent="0.2">
      <c r="A495">
        <v>3</v>
      </c>
      <c r="B495">
        <v>438.5</v>
      </c>
    </row>
    <row r="496" spans="1:3" x14ac:dyDescent="0.2">
      <c r="A496" t="s">
        <v>143</v>
      </c>
      <c r="C496">
        <v>438.5</v>
      </c>
    </row>
    <row r="498" spans="1:3" x14ac:dyDescent="0.2">
      <c r="A498" t="s">
        <v>206</v>
      </c>
    </row>
    <row r="499" spans="1:3" x14ac:dyDescent="0.2">
      <c r="A499">
        <v>4</v>
      </c>
      <c r="B499">
        <v>471.2</v>
      </c>
    </row>
    <row r="500" spans="1:3" x14ac:dyDescent="0.2">
      <c r="A500" t="s">
        <v>143</v>
      </c>
      <c r="C500">
        <v>471.2</v>
      </c>
    </row>
    <row r="502" spans="1:3" x14ac:dyDescent="0.2">
      <c r="A502" t="s">
        <v>207</v>
      </c>
    </row>
    <row r="503" spans="1:3" x14ac:dyDescent="0.2">
      <c r="A503">
        <v>4</v>
      </c>
      <c r="B503">
        <v>392.1</v>
      </c>
    </row>
    <row r="504" spans="1:3" x14ac:dyDescent="0.2">
      <c r="A504" t="s">
        <v>143</v>
      </c>
      <c r="C504">
        <v>392.1</v>
      </c>
    </row>
    <row r="506" spans="1:3" x14ac:dyDescent="0.2">
      <c r="A506" t="s">
        <v>208</v>
      </c>
    </row>
    <row r="507" spans="1:3" x14ac:dyDescent="0.2">
      <c r="A507">
        <v>4</v>
      </c>
      <c r="B507">
        <v>428.3</v>
      </c>
    </row>
    <row r="508" spans="1:3" x14ac:dyDescent="0.2">
      <c r="A508" t="s">
        <v>143</v>
      </c>
      <c r="C508">
        <v>428.3</v>
      </c>
    </row>
    <row r="510" spans="1:3" x14ac:dyDescent="0.2">
      <c r="A510" t="s">
        <v>199</v>
      </c>
    </row>
    <row r="511" spans="1:3" x14ac:dyDescent="0.2">
      <c r="A511">
        <v>6</v>
      </c>
      <c r="B511">
        <v>451.5</v>
      </c>
    </row>
    <row r="512" spans="1:3" x14ac:dyDescent="0.2">
      <c r="A512" t="s">
        <v>143</v>
      </c>
      <c r="C512">
        <v>451.5</v>
      </c>
    </row>
    <row r="514" spans="1:3" x14ac:dyDescent="0.2">
      <c r="A514" t="s">
        <v>199</v>
      </c>
    </row>
    <row r="515" spans="1:3" x14ac:dyDescent="0.2">
      <c r="A515">
        <v>6</v>
      </c>
      <c r="B515">
        <v>378.8</v>
      </c>
    </row>
    <row r="516" spans="1:3" x14ac:dyDescent="0.2">
      <c r="A516" t="s">
        <v>143</v>
      </c>
      <c r="C516">
        <v>378.8</v>
      </c>
    </row>
    <row r="518" spans="1:3" x14ac:dyDescent="0.2">
      <c r="A518" t="s">
        <v>199</v>
      </c>
    </row>
    <row r="519" spans="1:3" x14ac:dyDescent="0.2">
      <c r="A519">
        <v>6</v>
      </c>
      <c r="B519">
        <v>421.6</v>
      </c>
    </row>
    <row r="520" spans="1:3" x14ac:dyDescent="0.2">
      <c r="A520" t="s">
        <v>143</v>
      </c>
      <c r="C520">
        <v>421.6</v>
      </c>
    </row>
    <row r="522" spans="1:3" x14ac:dyDescent="0.2">
      <c r="A522" t="s">
        <v>209</v>
      </c>
    </row>
    <row r="523" spans="1:3" x14ac:dyDescent="0.2">
      <c r="A523">
        <v>8</v>
      </c>
      <c r="B523">
        <v>433</v>
      </c>
    </row>
    <row r="524" spans="1:3" x14ac:dyDescent="0.2">
      <c r="A524" t="s">
        <v>143</v>
      </c>
      <c r="C524">
        <v>433</v>
      </c>
    </row>
    <row r="526" spans="1:3" x14ac:dyDescent="0.2">
      <c r="A526" t="s">
        <v>210</v>
      </c>
    </row>
    <row r="527" spans="1:3" x14ac:dyDescent="0.2">
      <c r="A527">
        <v>8</v>
      </c>
      <c r="B527">
        <v>361.7</v>
      </c>
    </row>
    <row r="528" spans="1:3" x14ac:dyDescent="0.2">
      <c r="A528" t="s">
        <v>143</v>
      </c>
      <c r="C528">
        <v>361.7</v>
      </c>
    </row>
    <row r="530" spans="1:3" x14ac:dyDescent="0.2">
      <c r="A530" t="s">
        <v>211</v>
      </c>
    </row>
    <row r="531" spans="1:3" x14ac:dyDescent="0.2">
      <c r="A531">
        <v>8</v>
      </c>
      <c r="B531">
        <v>394.9</v>
      </c>
    </row>
    <row r="532" spans="1:3" x14ac:dyDescent="0.2">
      <c r="A532" t="s">
        <v>143</v>
      </c>
      <c r="C532">
        <v>394.9</v>
      </c>
    </row>
    <row r="534" spans="1:3" x14ac:dyDescent="0.2">
      <c r="A534" t="s">
        <v>212</v>
      </c>
    </row>
    <row r="535" spans="1:3" x14ac:dyDescent="0.2">
      <c r="A535">
        <v>9</v>
      </c>
      <c r="B535">
        <v>413.7</v>
      </c>
    </row>
    <row r="536" spans="1:3" x14ac:dyDescent="0.2">
      <c r="A536" t="s">
        <v>143</v>
      </c>
      <c r="C536">
        <v>413.7</v>
      </c>
    </row>
    <row r="538" spans="1:3" x14ac:dyDescent="0.2">
      <c r="A538" t="s">
        <v>212</v>
      </c>
    </row>
    <row r="539" spans="1:3" x14ac:dyDescent="0.2">
      <c r="A539">
        <v>9</v>
      </c>
      <c r="B539">
        <v>347.9</v>
      </c>
    </row>
    <row r="540" spans="1:3" x14ac:dyDescent="0.2">
      <c r="A540" t="s">
        <v>143</v>
      </c>
      <c r="C540">
        <v>347.9</v>
      </c>
    </row>
    <row r="542" spans="1:3" x14ac:dyDescent="0.2">
      <c r="A542" t="s">
        <v>212</v>
      </c>
    </row>
    <row r="543" spans="1:3" x14ac:dyDescent="0.2">
      <c r="A543">
        <v>9</v>
      </c>
      <c r="B543">
        <v>390.9</v>
      </c>
    </row>
    <row r="544" spans="1:3" x14ac:dyDescent="0.2">
      <c r="A544" t="s">
        <v>143</v>
      </c>
      <c r="C544">
        <v>390.9</v>
      </c>
    </row>
    <row r="546" spans="1:3" x14ac:dyDescent="0.2">
      <c r="A546" t="s">
        <v>213</v>
      </c>
    </row>
    <row r="547" spans="1:3" x14ac:dyDescent="0.2">
      <c r="A547">
        <v>11</v>
      </c>
      <c r="B547">
        <v>391.2</v>
      </c>
    </row>
    <row r="548" spans="1:3" x14ac:dyDescent="0.2">
      <c r="A548" t="s">
        <v>143</v>
      </c>
      <c r="C548">
        <v>391.2</v>
      </c>
    </row>
    <row r="550" spans="1:3" x14ac:dyDescent="0.2">
      <c r="A550" t="s">
        <v>214</v>
      </c>
    </row>
    <row r="551" spans="1:3" x14ac:dyDescent="0.2">
      <c r="A551">
        <v>11</v>
      </c>
      <c r="B551">
        <v>326.8</v>
      </c>
    </row>
    <row r="552" spans="1:3" x14ac:dyDescent="0.2">
      <c r="A552" t="s">
        <v>143</v>
      </c>
      <c r="C552">
        <v>326.8</v>
      </c>
    </row>
    <row r="554" spans="1:3" x14ac:dyDescent="0.2">
      <c r="A554" t="s">
        <v>198</v>
      </c>
    </row>
    <row r="555" spans="1:3" x14ac:dyDescent="0.2">
      <c r="A555">
        <v>12</v>
      </c>
      <c r="B555">
        <v>363.1</v>
      </c>
    </row>
    <row r="556" spans="1:3" x14ac:dyDescent="0.2">
      <c r="A556" t="s">
        <v>143</v>
      </c>
      <c r="C556">
        <v>363.1</v>
      </c>
    </row>
    <row r="558" spans="1:3" x14ac:dyDescent="0.2">
      <c r="A558" t="s">
        <v>198</v>
      </c>
    </row>
    <row r="559" spans="1:3" x14ac:dyDescent="0.2">
      <c r="A559">
        <v>12</v>
      </c>
      <c r="B559">
        <v>308.89999999999998</v>
      </c>
    </row>
    <row r="560" spans="1:3" x14ac:dyDescent="0.2">
      <c r="A560" t="s">
        <v>143</v>
      </c>
      <c r="C560">
        <v>308.89999999999998</v>
      </c>
    </row>
    <row r="562" spans="1:3" x14ac:dyDescent="0.2">
      <c r="A562" t="s">
        <v>198</v>
      </c>
    </row>
    <row r="563" spans="1:3" x14ac:dyDescent="0.2">
      <c r="A563">
        <v>12</v>
      </c>
      <c r="B563">
        <v>350.3</v>
      </c>
    </row>
    <row r="564" spans="1:3" x14ac:dyDescent="0.2">
      <c r="A564" t="s">
        <v>143</v>
      </c>
      <c r="C564">
        <v>350.3</v>
      </c>
    </row>
    <row r="566" spans="1:3" x14ac:dyDescent="0.2">
      <c r="A566" t="s">
        <v>215</v>
      </c>
    </row>
    <row r="567" spans="1:3" x14ac:dyDescent="0.2">
      <c r="A567">
        <v>11</v>
      </c>
      <c r="B567">
        <v>352.5</v>
      </c>
    </row>
    <row r="568" spans="1:3" x14ac:dyDescent="0.2">
      <c r="A568" t="s">
        <v>143</v>
      </c>
      <c r="C568">
        <v>352.5</v>
      </c>
    </row>
    <row r="570" spans="1:3" x14ac:dyDescent="0.2">
      <c r="A570" t="s">
        <v>216</v>
      </c>
    </row>
    <row r="571" spans="1:3" x14ac:dyDescent="0.2">
      <c r="A571">
        <v>14</v>
      </c>
      <c r="B571">
        <v>338.2</v>
      </c>
    </row>
    <row r="572" spans="1:3" x14ac:dyDescent="0.2">
      <c r="A572" t="s">
        <v>143</v>
      </c>
      <c r="C572">
        <v>338.2</v>
      </c>
    </row>
    <row r="574" spans="1:3" x14ac:dyDescent="0.2">
      <c r="A574" t="s">
        <v>217</v>
      </c>
    </row>
    <row r="575" spans="1:3" x14ac:dyDescent="0.2">
      <c r="A575">
        <v>14</v>
      </c>
      <c r="B575">
        <v>286.5</v>
      </c>
    </row>
    <row r="576" spans="1:3" x14ac:dyDescent="0.2">
      <c r="A576" t="s">
        <v>143</v>
      </c>
      <c r="C576">
        <v>286.5</v>
      </c>
    </row>
    <row r="578" spans="1:3" x14ac:dyDescent="0.2">
      <c r="A578" t="s">
        <v>201</v>
      </c>
    </row>
    <row r="579" spans="1:3" x14ac:dyDescent="0.2">
      <c r="A579">
        <v>14</v>
      </c>
      <c r="B579">
        <v>307.7</v>
      </c>
    </row>
    <row r="580" spans="1:3" x14ac:dyDescent="0.2">
      <c r="A580" t="s">
        <v>143</v>
      </c>
      <c r="C580">
        <v>307.7</v>
      </c>
    </row>
    <row r="582" spans="1:3" x14ac:dyDescent="0.2">
      <c r="A582" t="s">
        <v>218</v>
      </c>
    </row>
    <row r="583" spans="1:3" x14ac:dyDescent="0.2">
      <c r="A583">
        <v>15</v>
      </c>
      <c r="B583">
        <v>308.2</v>
      </c>
    </row>
    <row r="584" spans="1:3" x14ac:dyDescent="0.2">
      <c r="A584" t="s">
        <v>143</v>
      </c>
      <c r="C584">
        <v>308.2</v>
      </c>
    </row>
    <row r="586" spans="1:3" x14ac:dyDescent="0.2">
      <c r="A586" t="s">
        <v>218</v>
      </c>
    </row>
    <row r="587" spans="1:3" x14ac:dyDescent="0.2">
      <c r="A587">
        <v>15</v>
      </c>
      <c r="B587">
        <v>265.5</v>
      </c>
    </row>
    <row r="588" spans="1:3" x14ac:dyDescent="0.2">
      <c r="A588" t="s">
        <v>143</v>
      </c>
      <c r="C588">
        <v>265.5</v>
      </c>
    </row>
    <row r="590" spans="1:3" x14ac:dyDescent="0.2">
      <c r="A590" t="s">
        <v>218</v>
      </c>
    </row>
    <row r="591" spans="1:3" x14ac:dyDescent="0.2">
      <c r="A591">
        <v>15</v>
      </c>
      <c r="B591">
        <v>301.60000000000002</v>
      </c>
    </row>
    <row r="592" spans="1:3" x14ac:dyDescent="0.2">
      <c r="A592" t="s">
        <v>143</v>
      </c>
      <c r="C592">
        <v>301.60000000000002</v>
      </c>
    </row>
    <row r="594" spans="1:3" x14ac:dyDescent="0.2">
      <c r="A594" t="s">
        <v>205</v>
      </c>
    </row>
    <row r="595" spans="1:3" x14ac:dyDescent="0.2">
      <c r="A595">
        <v>3</v>
      </c>
      <c r="B595">
        <v>473.8</v>
      </c>
    </row>
    <row r="596" spans="1:3" x14ac:dyDescent="0.2">
      <c r="A596" t="s">
        <v>143</v>
      </c>
      <c r="C596">
        <v>473.8</v>
      </c>
    </row>
    <row r="598" spans="1:3" x14ac:dyDescent="0.2">
      <c r="A598" t="s">
        <v>219</v>
      </c>
    </row>
    <row r="599" spans="1:3" x14ac:dyDescent="0.2">
      <c r="A599">
        <v>19</v>
      </c>
      <c r="B599">
        <v>181.3</v>
      </c>
    </row>
    <row r="600" spans="1:3" x14ac:dyDescent="0.2">
      <c r="A600">
        <v>18</v>
      </c>
      <c r="B600">
        <v>211.5</v>
      </c>
    </row>
    <row r="601" spans="1:3" x14ac:dyDescent="0.2">
      <c r="A601">
        <v>17</v>
      </c>
      <c r="B601">
        <v>229.6</v>
      </c>
    </row>
    <row r="602" spans="1:3" x14ac:dyDescent="0.2">
      <c r="A602">
        <v>16</v>
      </c>
      <c r="B602">
        <v>254.1</v>
      </c>
    </row>
    <row r="603" spans="1:3" x14ac:dyDescent="0.2">
      <c r="A603">
        <v>15</v>
      </c>
      <c r="B603">
        <v>260.5</v>
      </c>
    </row>
    <row r="604" spans="1:3" x14ac:dyDescent="0.2">
      <c r="A604" t="s">
        <v>143</v>
      </c>
      <c r="C604">
        <v>1137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27670-B573-46FC-A635-039B7AAD235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Revisions</vt:lpstr>
      <vt:lpstr>Bridle Table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 Lolies</dc:creator>
  <cp:keywords/>
  <dc:description/>
  <cp:lastModifiedBy>Tom Lolies</cp:lastModifiedBy>
  <cp:revision/>
  <dcterms:created xsi:type="dcterms:W3CDTF">2016-12-07T16:03:40Z</dcterms:created>
  <dcterms:modified xsi:type="dcterms:W3CDTF">2023-04-05T12:56:02Z</dcterms:modified>
  <cp:category/>
  <cp:contentStatus/>
</cp:coreProperties>
</file>