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EpicFreestyle\L\"/>
    </mc:Choice>
  </mc:AlternateContent>
  <xr:revisionPtr revIDLastSave="0" documentId="13_ncr:1_{4DD6F95F-D8C6-41A3-A4E4-1FFA398056E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visions" sheetId="1" r:id="rId1"/>
    <sheet name="Bridle Table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" l="1"/>
  <c r="E13" i="2"/>
  <c r="E18" i="2"/>
  <c r="D24" i="2"/>
  <c r="E27" i="2"/>
  <c r="E32" i="2"/>
  <c r="D35" i="2"/>
  <c r="E38" i="2"/>
  <c r="E41" i="2"/>
  <c r="E46" i="2"/>
  <c r="F63" i="2"/>
</calcChain>
</file>

<file path=xl/sharedStrings.xml><?xml version="1.0" encoding="utf-8"?>
<sst xmlns="http://schemas.openxmlformats.org/spreadsheetml/2006/main" count="277" uniqueCount="148">
  <si>
    <t>Rev1</t>
  </si>
  <si>
    <t>As sample made</t>
  </si>
  <si>
    <t>Rev2</t>
  </si>
  <si>
    <t>After certification, AR1,2,3=-10mm, BR4=-10mm</t>
  </si>
  <si>
    <t>Rev3</t>
  </si>
  <si>
    <t>KR1=+295, error in A check lengths in Rev2 corrected</t>
  </si>
  <si>
    <t>Bridle Dimensions</t>
  </si>
  <si>
    <t>Filename:</t>
  </si>
  <si>
    <t>EpicL Rev1.sle</t>
  </si>
  <si>
    <t>Bridle measurements given in mm</t>
  </si>
  <si>
    <t>FLOWN GLIDER</t>
  </si>
  <si>
    <t>Bridle lengths</t>
  </si>
  <si>
    <t>Bridle names</t>
  </si>
  <si>
    <t>Epic L Rev4</t>
  </si>
  <si>
    <t>NEW</t>
  </si>
  <si>
    <t>flown check sheet with riser</t>
  </si>
  <si>
    <t>Rib</t>
  </si>
  <si>
    <t>A - LINES</t>
  </si>
  <si>
    <t>Checking</t>
  </si>
  <si>
    <t>A</t>
  </si>
  <si>
    <t>B</t>
  </si>
  <si>
    <t>C</t>
  </si>
  <si>
    <t>D</t>
  </si>
  <si>
    <t>K</t>
  </si>
  <si>
    <t>DSL110 red</t>
  </si>
  <si>
    <t>a1</t>
  </si>
  <si>
    <t>AR1</t>
  </si>
  <si>
    <t>a2</t>
  </si>
  <si>
    <t>DSL70 red</t>
  </si>
  <si>
    <t>a3</t>
  </si>
  <si>
    <t>a4</t>
  </si>
  <si>
    <t>AM3</t>
  </si>
  <si>
    <t>AR2</t>
  </si>
  <si>
    <t>a5</t>
  </si>
  <si>
    <t>a6</t>
  </si>
  <si>
    <t>AM4</t>
  </si>
  <si>
    <t>a7</t>
  </si>
  <si>
    <t>a8</t>
  </si>
  <si>
    <t>AM5</t>
  </si>
  <si>
    <t>a9</t>
  </si>
  <si>
    <t>AR3</t>
  </si>
  <si>
    <t>a10</t>
  </si>
  <si>
    <t>AM6</t>
  </si>
  <si>
    <t>a11</t>
  </si>
  <si>
    <t>a12</t>
  </si>
  <si>
    <t>B - LINES</t>
  </si>
  <si>
    <t>DSL110 green</t>
  </si>
  <si>
    <t>b1</t>
  </si>
  <si>
    <t>BR1</t>
  </si>
  <si>
    <t>b2</t>
  </si>
  <si>
    <t>DSL70 green</t>
  </si>
  <si>
    <t>b3</t>
  </si>
  <si>
    <t>UNFLOWN GLIDER</t>
  </si>
  <si>
    <t>b4</t>
  </si>
  <si>
    <t>BM3</t>
  </si>
  <si>
    <t>BR2</t>
  </si>
  <si>
    <t>factory check lengths</t>
  </si>
  <si>
    <t>b5</t>
  </si>
  <si>
    <t>checking Rev4</t>
  </si>
  <si>
    <t>unflown</t>
  </si>
  <si>
    <t>b6</t>
  </si>
  <si>
    <t>BM4</t>
  </si>
  <si>
    <t>b7</t>
  </si>
  <si>
    <t>b8</t>
  </si>
  <si>
    <t>BM5</t>
  </si>
  <si>
    <t>b9</t>
  </si>
  <si>
    <t>BR3</t>
  </si>
  <si>
    <t>b10</t>
  </si>
  <si>
    <t>BM6</t>
  </si>
  <si>
    <t>b11</t>
  </si>
  <si>
    <t>Loop on maillon</t>
  </si>
  <si>
    <t>b12</t>
  </si>
  <si>
    <t>BR4</t>
  </si>
  <si>
    <t>C - LINES</t>
  </si>
  <si>
    <t>TSL280  blue</t>
  </si>
  <si>
    <t>c1</t>
  </si>
  <si>
    <t>CM1</t>
  </si>
  <si>
    <t>CR1</t>
  </si>
  <si>
    <t>c2</t>
  </si>
  <si>
    <t>CM2</t>
  </si>
  <si>
    <t>c3</t>
  </si>
  <si>
    <t>c4</t>
  </si>
  <si>
    <t>CM3</t>
  </si>
  <si>
    <t>CR2</t>
  </si>
  <si>
    <t>c5</t>
  </si>
  <si>
    <t>c6</t>
  </si>
  <si>
    <t>CM4</t>
  </si>
  <si>
    <t>c7</t>
  </si>
  <si>
    <t>c8</t>
  </si>
  <si>
    <t>CM5</t>
  </si>
  <si>
    <t>c9</t>
  </si>
  <si>
    <t>CR3</t>
  </si>
  <si>
    <t>c10</t>
  </si>
  <si>
    <t>CM6</t>
  </si>
  <si>
    <t>c11</t>
  </si>
  <si>
    <t>c12</t>
  </si>
  <si>
    <t>D - LINES</t>
  </si>
  <si>
    <t>d1</t>
  </si>
  <si>
    <t>d2</t>
  </si>
  <si>
    <t>d3</t>
  </si>
  <si>
    <t>d4</t>
  </si>
  <si>
    <t>BR - LINES</t>
  </si>
  <si>
    <t>r 3</t>
  </si>
  <si>
    <t>DSL70 yellow</t>
  </si>
  <si>
    <t>k1</t>
  </si>
  <si>
    <t>KU1</t>
  </si>
  <si>
    <t>r 4.5</t>
  </si>
  <si>
    <t>k2</t>
  </si>
  <si>
    <t>r 6</t>
  </si>
  <si>
    <t>k3</t>
  </si>
  <si>
    <t>KU2</t>
  </si>
  <si>
    <t>KL1</t>
  </si>
  <si>
    <t>r 7.5</t>
  </si>
  <si>
    <t>k4</t>
  </si>
  <si>
    <t>r 9.5</t>
  </si>
  <si>
    <t>k5</t>
  </si>
  <si>
    <t>r 11</t>
  </si>
  <si>
    <t>DSL350 yellow</t>
  </si>
  <si>
    <t>k6</t>
  </si>
  <si>
    <t>KU3</t>
  </si>
  <si>
    <t>KL2</t>
  </si>
  <si>
    <t>KR1</t>
  </si>
  <si>
    <t>r 12.5</t>
  </si>
  <si>
    <t>k7</t>
  </si>
  <si>
    <t>r 14</t>
  </si>
  <si>
    <t>k8</t>
  </si>
  <si>
    <t>KU4</t>
  </si>
  <si>
    <t>r 16</t>
  </si>
  <si>
    <t>k9</t>
  </si>
  <si>
    <t>KU5</t>
  </si>
  <si>
    <t>r 17.5</t>
  </si>
  <si>
    <t>k10</t>
  </si>
  <si>
    <t>r 19</t>
  </si>
  <si>
    <t>k11</t>
  </si>
  <si>
    <t>KU6</t>
  </si>
  <si>
    <t>KL3</t>
  </si>
  <si>
    <t>r 20.5</t>
  </si>
  <si>
    <t>k12</t>
  </si>
  <si>
    <t>PPSLS180 red</t>
  </si>
  <si>
    <t>TSL280  red</t>
  </si>
  <si>
    <t>PPSL120 red</t>
  </si>
  <si>
    <t>TSL500 red</t>
  </si>
  <si>
    <t>PPSLS180 green</t>
  </si>
  <si>
    <t>TSL380  green</t>
  </si>
  <si>
    <t>TSL280 green</t>
  </si>
  <si>
    <t>TSL140 red</t>
  </si>
  <si>
    <t>PPSL120 green</t>
  </si>
  <si>
    <t>TSL380  blue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</si>
</sst>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Arial"/>
      <family val="2"/>
    </font>
    <font>
      <sz val="11"/>
      <color indexed="8"/>
      <name val="Calibri"/>
      <family val="2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Arial"/>
      <family val="2"/>
    </font>
    <font>
      <b/>
      <sz val="10"/>
      <color indexed="8"/>
      <name val="Arial"/>
      <family val="2"/>
    </font>
    <font>
      <sz val="11"/>
      <color indexed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0"/>
      </left>
      <right/>
      <top style="medium">
        <color indexed="0"/>
      </top>
      <bottom style="medium">
        <color indexed="0"/>
      </bottom>
      <diagonal/>
    </border>
    <border>
      <left/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/>
      <diagonal/>
    </border>
    <border>
      <left style="medium">
        <color indexed="0"/>
      </left>
      <right style="medium">
        <color indexed="0"/>
      </right>
      <top/>
      <bottom/>
      <diagonal/>
    </border>
    <border>
      <left style="medium">
        <color indexed="0"/>
      </left>
      <right style="medium">
        <color indexed="0"/>
      </right>
      <top/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0"/>
      </top>
      <bottom/>
      <diagonal/>
    </border>
    <border>
      <left/>
      <right/>
      <top/>
      <bottom style="medium">
        <color indexed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0"/>
      </left>
      <right/>
      <top style="medium">
        <color indexed="0"/>
      </top>
      <bottom/>
      <diagonal/>
    </border>
    <border>
      <left style="medium">
        <color indexed="0"/>
      </left>
      <right/>
      <top/>
      <bottom style="medium">
        <color indexed="0"/>
      </bottom>
      <diagonal/>
    </border>
  </borders>
  <cellStyleXfs count="4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19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5" borderId="0" applyNumberFormat="0" applyBorder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2" borderId="0" applyNumberFormat="0" applyBorder="0" applyAlignment="0" applyProtection="0"/>
    <xf numFmtId="0" fontId="12" fillId="21" borderId="0" applyNumberFormat="0" applyBorder="0" applyAlignment="0" applyProtection="0"/>
    <xf numFmtId="0" fontId="12" fillId="18" borderId="0" applyNumberFormat="0" applyBorder="0" applyAlignment="0" applyProtection="0"/>
    <xf numFmtId="0" fontId="2" fillId="3" borderId="0" applyNumberFormat="0" applyBorder="0" applyAlignment="0" applyProtection="0"/>
    <xf numFmtId="0" fontId="13" fillId="6" borderId="12" applyNumberFormat="0" applyAlignment="0" applyProtection="0"/>
    <xf numFmtId="0" fontId="14" fillId="22" borderId="1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7" fillId="6" borderId="12" applyNumberFormat="0" applyAlignment="0" applyProtection="0"/>
    <xf numFmtId="0" fontId="6" fillId="0" borderId="4" applyNumberFormat="0" applyFill="0" applyAlignment="0" applyProtection="0"/>
    <xf numFmtId="0" fontId="18" fillId="23" borderId="0" applyNumberFormat="0" applyBorder="0" applyAlignment="0" applyProtection="0"/>
    <xf numFmtId="0" fontId="1" fillId="24" borderId="14" applyNumberFormat="0" applyFont="0" applyAlignment="0" applyProtection="0"/>
    <xf numFmtId="0" fontId="19" fillId="6" borderId="15" applyNumberFormat="0" applyAlignment="0" applyProtection="0"/>
    <xf numFmtId="0" fontId="9" fillId="0" borderId="0"/>
    <xf numFmtId="0" fontId="7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8" fillId="0" borderId="9" xfId="0" applyFont="1" applyBorder="1"/>
    <xf numFmtId="17" fontId="0" fillId="0" borderId="0" xfId="0" applyNumberFormat="1"/>
    <xf numFmtId="14" fontId="0" fillId="0" borderId="0" xfId="0" applyNumberFormat="1"/>
    <xf numFmtId="1" fontId="0" fillId="0" borderId="0" xfId="0" applyNumberFormat="1"/>
    <xf numFmtId="0" fontId="10" fillId="0" borderId="0" xfId="0" applyFont="1"/>
    <xf numFmtId="0" fontId="10" fillId="0" borderId="9" xfId="0" applyFont="1" applyBorder="1"/>
    <xf numFmtId="0" fontId="10" fillId="0" borderId="8" xfId="0" applyFont="1" applyBorder="1"/>
    <xf numFmtId="0" fontId="8" fillId="0" borderId="8" xfId="0" applyFont="1" applyBorder="1"/>
    <xf numFmtId="0" fontId="8" fillId="0" borderId="0" xfId="0" applyFont="1"/>
    <xf numFmtId="0" fontId="8" fillId="0" borderId="10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te" xfId="37" builtinId="10" customBuiltin="1"/>
    <cellStyle name="Output" xfId="38" builtinId="21" customBuiltin="1"/>
    <cellStyle name="Proto" xfId="39" xr:uid="{00000000-0005-0000-0000-000027000000}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4"/>
  <sheetViews>
    <sheetView workbookViewId="0">
      <selection activeCell="C9" sqref="C9"/>
    </sheetView>
  </sheetViews>
  <sheetFormatPr defaultRowHeight="14.25" x14ac:dyDescent="0.2"/>
  <cols>
    <col min="1" max="256" width="11" customWidth="1"/>
  </cols>
  <sheetData>
    <row r="2" spans="1:3" x14ac:dyDescent="0.2">
      <c r="A2" t="s">
        <v>0</v>
      </c>
      <c r="B2" s="13">
        <v>42705</v>
      </c>
      <c r="C2" t="s">
        <v>1</v>
      </c>
    </row>
    <row r="3" spans="1:3" x14ac:dyDescent="0.2">
      <c r="A3" t="s">
        <v>2</v>
      </c>
      <c r="B3" s="14">
        <v>42768</v>
      </c>
      <c r="C3" t="s">
        <v>3</v>
      </c>
    </row>
    <row r="4" spans="1:3" x14ac:dyDescent="0.2">
      <c r="A4" t="s">
        <v>4</v>
      </c>
      <c r="C4" t="s">
        <v>5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69"/>
  <sheetViews>
    <sheetView tabSelected="1" workbookViewId="0">
      <selection activeCell="M6" sqref="M6"/>
    </sheetView>
  </sheetViews>
  <sheetFormatPr defaultColWidth="7.75" defaultRowHeight="14.25" x14ac:dyDescent="0.2"/>
  <cols>
    <col min="11" max="11" width="9.375" customWidth="1"/>
    <col min="12" max="12" width="10.125" customWidth="1"/>
    <col min="13" max="13" width="11.125" customWidth="1"/>
  </cols>
  <sheetData>
    <row r="1" spans="1:26" x14ac:dyDescent="0.2">
      <c r="A1" t="s">
        <v>6</v>
      </c>
    </row>
    <row r="3" spans="1:26" x14ac:dyDescent="0.2">
      <c r="A3" t="s">
        <v>7</v>
      </c>
      <c r="C3" t="s">
        <v>8</v>
      </c>
    </row>
    <row r="4" spans="1:26" x14ac:dyDescent="0.2">
      <c r="A4" t="s">
        <v>9</v>
      </c>
    </row>
    <row r="6" spans="1:26" x14ac:dyDescent="0.2">
      <c r="U6" t="s">
        <v>10</v>
      </c>
    </row>
    <row r="7" spans="1:26" x14ac:dyDescent="0.2">
      <c r="A7" t="s">
        <v>11</v>
      </c>
      <c r="O7" t="s">
        <v>12</v>
      </c>
      <c r="U7" t="s">
        <v>13</v>
      </c>
    </row>
    <row r="8" spans="1:26" ht="15" thickBot="1" x14ac:dyDescent="0.25">
      <c r="H8" t="s">
        <v>14</v>
      </c>
      <c r="U8" t="s">
        <v>15</v>
      </c>
    </row>
    <row r="9" spans="1:26" ht="15" thickBot="1" x14ac:dyDescent="0.25">
      <c r="B9" s="1" t="s">
        <v>16</v>
      </c>
      <c r="C9" s="2" t="s">
        <v>17</v>
      </c>
      <c r="D9" s="3"/>
      <c r="H9" t="s">
        <v>18</v>
      </c>
      <c r="J9" s="1" t="s">
        <v>16</v>
      </c>
      <c r="K9" s="2" t="s">
        <v>17</v>
      </c>
      <c r="L9" s="3"/>
      <c r="P9" s="1" t="s">
        <v>16</v>
      </c>
      <c r="Q9" s="2" t="s">
        <v>17</v>
      </c>
      <c r="R9" s="3"/>
      <c r="V9" s="15" t="s">
        <v>19</v>
      </c>
      <c r="W9" s="15" t="s">
        <v>20</v>
      </c>
      <c r="X9" s="15" t="s">
        <v>21</v>
      </c>
      <c r="Y9" s="15" t="s">
        <v>22</v>
      </c>
      <c r="Z9" s="15" t="s">
        <v>23</v>
      </c>
    </row>
    <row r="10" spans="1:26" x14ac:dyDescent="0.2">
      <c r="B10" s="4">
        <v>2</v>
      </c>
      <c r="C10" s="5">
        <v>1588</v>
      </c>
      <c r="D10" s="19">
        <f>5639-10</f>
        <v>5629</v>
      </c>
      <c r="G10" s="20"/>
      <c r="H10">
        <v>7217</v>
      </c>
      <c r="J10" s="4">
        <v>2</v>
      </c>
      <c r="K10" s="22" t="s">
        <v>138</v>
      </c>
      <c r="L10" s="22" t="s">
        <v>141</v>
      </c>
      <c r="P10" s="4">
        <v>2</v>
      </c>
      <c r="Q10" s="4" t="s">
        <v>25</v>
      </c>
      <c r="R10" s="4" t="s">
        <v>26</v>
      </c>
      <c r="U10" s="15">
        <v>1</v>
      </c>
      <c r="V10">
        <v>7225</v>
      </c>
      <c r="W10">
        <v>7140</v>
      </c>
      <c r="X10">
        <v>7280</v>
      </c>
      <c r="Y10">
        <v>7355</v>
      </c>
      <c r="Z10">
        <v>7901</v>
      </c>
    </row>
    <row r="11" spans="1:26" ht="15" thickBot="1" x14ac:dyDescent="0.25">
      <c r="B11" s="6">
        <v>4</v>
      </c>
      <c r="C11" s="7">
        <v>1554</v>
      </c>
      <c r="D11" s="21"/>
      <c r="G11" s="20"/>
      <c r="H11">
        <v>7183</v>
      </c>
      <c r="J11" s="6">
        <v>4</v>
      </c>
      <c r="K11" s="23" t="s">
        <v>138</v>
      </c>
      <c r="L11" s="23"/>
      <c r="P11" s="6">
        <v>4</v>
      </c>
      <c r="Q11" s="8" t="s">
        <v>27</v>
      </c>
      <c r="R11" s="7"/>
      <c r="U11" s="15">
        <v>2</v>
      </c>
      <c r="V11">
        <v>7191</v>
      </c>
      <c r="W11">
        <v>7106</v>
      </c>
      <c r="X11">
        <v>7248</v>
      </c>
      <c r="Y11">
        <v>7321</v>
      </c>
      <c r="Z11">
        <v>7754</v>
      </c>
    </row>
    <row r="12" spans="1:26" x14ac:dyDescent="0.2">
      <c r="B12" s="6">
        <v>7</v>
      </c>
      <c r="C12" s="5">
        <v>659</v>
      </c>
      <c r="D12" s="5"/>
      <c r="E12" s="5"/>
      <c r="G12" s="20"/>
      <c r="H12">
        <v>7201</v>
      </c>
      <c r="J12" s="6">
        <v>7</v>
      </c>
      <c r="K12" t="s">
        <v>24</v>
      </c>
      <c r="L12" s="22"/>
      <c r="M12" s="22"/>
      <c r="P12" s="6">
        <v>7</v>
      </c>
      <c r="Q12" s="4" t="s">
        <v>29</v>
      </c>
      <c r="R12" s="5"/>
      <c r="S12" s="5"/>
      <c r="U12" s="15">
        <v>3</v>
      </c>
      <c r="V12">
        <v>7209</v>
      </c>
      <c r="W12">
        <v>7133</v>
      </c>
      <c r="X12">
        <v>7261</v>
      </c>
      <c r="Y12">
        <v>7290</v>
      </c>
      <c r="Z12">
        <v>7655</v>
      </c>
    </row>
    <row r="13" spans="1:26" ht="15" thickBot="1" x14ac:dyDescent="0.25">
      <c r="B13" s="6">
        <v>8</v>
      </c>
      <c r="C13" s="7">
        <v>621</v>
      </c>
      <c r="D13" s="7">
        <v>1406</v>
      </c>
      <c r="E13" s="12">
        <f>5147-10</f>
        <v>5137</v>
      </c>
      <c r="G13" s="20"/>
      <c r="H13">
        <v>7164</v>
      </c>
      <c r="J13" s="6">
        <v>8</v>
      </c>
      <c r="K13" t="s">
        <v>24</v>
      </c>
      <c r="L13" s="23" t="s">
        <v>138</v>
      </c>
      <c r="M13" s="24" t="s">
        <v>141</v>
      </c>
      <c r="P13" s="6">
        <v>8</v>
      </c>
      <c r="Q13" s="8" t="s">
        <v>30</v>
      </c>
      <c r="R13" s="8" t="s">
        <v>31</v>
      </c>
      <c r="S13" s="6" t="s">
        <v>32</v>
      </c>
      <c r="U13" s="15">
        <v>4</v>
      </c>
      <c r="V13">
        <v>7172</v>
      </c>
      <c r="W13">
        <v>7095</v>
      </c>
      <c r="X13">
        <v>7213</v>
      </c>
      <c r="Y13">
        <v>7277</v>
      </c>
      <c r="Z13">
        <v>7649</v>
      </c>
    </row>
    <row r="14" spans="1:26" x14ac:dyDescent="0.2">
      <c r="B14" s="6">
        <v>10</v>
      </c>
      <c r="C14" s="5">
        <v>566</v>
      </c>
      <c r="D14" s="5"/>
      <c r="E14" s="9"/>
      <c r="G14" s="20"/>
      <c r="H14">
        <v>7160</v>
      </c>
      <c r="J14" s="6">
        <v>10</v>
      </c>
      <c r="K14" t="s">
        <v>24</v>
      </c>
      <c r="L14" s="22"/>
      <c r="M14" s="24"/>
      <c r="P14" s="6">
        <v>10</v>
      </c>
      <c r="Q14" s="4" t="s">
        <v>33</v>
      </c>
      <c r="R14" s="5"/>
      <c r="S14" s="9"/>
      <c r="U14" s="15">
        <v>5</v>
      </c>
      <c r="V14">
        <v>7168</v>
      </c>
      <c r="W14">
        <v>7101</v>
      </c>
      <c r="X14">
        <v>7212</v>
      </c>
      <c r="Z14">
        <v>7522</v>
      </c>
    </row>
    <row r="15" spans="1:26" ht="15" thickBot="1" x14ac:dyDescent="0.25">
      <c r="B15" s="6">
        <v>11</v>
      </c>
      <c r="C15" s="7">
        <v>610</v>
      </c>
      <c r="D15" s="7">
        <v>1457</v>
      </c>
      <c r="E15" s="7"/>
      <c r="G15" s="20"/>
      <c r="H15">
        <v>7204</v>
      </c>
      <c r="J15" s="6">
        <v>11</v>
      </c>
      <c r="K15" t="s">
        <v>24</v>
      </c>
      <c r="L15" s="23" t="s">
        <v>138</v>
      </c>
      <c r="M15" s="23"/>
      <c r="P15" s="6">
        <v>11</v>
      </c>
      <c r="Q15" s="8" t="s">
        <v>34</v>
      </c>
      <c r="R15" s="8" t="s">
        <v>35</v>
      </c>
      <c r="S15" s="7"/>
      <c r="U15" s="15">
        <v>6</v>
      </c>
      <c r="V15">
        <v>7212</v>
      </c>
      <c r="W15">
        <v>7154</v>
      </c>
      <c r="X15">
        <v>7263</v>
      </c>
      <c r="Z15">
        <v>7428</v>
      </c>
    </row>
    <row r="16" spans="1:26" x14ac:dyDescent="0.2">
      <c r="B16" s="6">
        <v>13</v>
      </c>
      <c r="C16" s="5">
        <v>636</v>
      </c>
      <c r="D16" s="5"/>
      <c r="E16" s="5"/>
      <c r="G16" s="20"/>
      <c r="H16">
        <v>7060</v>
      </c>
      <c r="J16" s="6">
        <v>13</v>
      </c>
      <c r="K16" s="5" t="s">
        <v>28</v>
      </c>
      <c r="L16" s="22"/>
      <c r="M16" s="22"/>
      <c r="P16" s="6">
        <v>13</v>
      </c>
      <c r="Q16" s="4" t="s">
        <v>36</v>
      </c>
      <c r="R16" s="5"/>
      <c r="S16" s="5"/>
      <c r="U16" s="15">
        <v>7</v>
      </c>
      <c r="V16">
        <v>7063</v>
      </c>
      <c r="W16">
        <v>7047</v>
      </c>
      <c r="X16">
        <v>7182</v>
      </c>
      <c r="Z16">
        <v>7402</v>
      </c>
    </row>
    <row r="17" spans="2:26" ht="15" thickBot="1" x14ac:dyDescent="0.25">
      <c r="B17" s="6">
        <v>14</v>
      </c>
      <c r="C17" s="7">
        <v>574</v>
      </c>
      <c r="D17" s="7">
        <v>2215</v>
      </c>
      <c r="E17" s="9"/>
      <c r="G17" s="20"/>
      <c r="H17">
        <v>6997</v>
      </c>
      <c r="J17" s="6">
        <v>14</v>
      </c>
      <c r="K17" s="9" t="s">
        <v>28</v>
      </c>
      <c r="L17" s="23" t="s">
        <v>138</v>
      </c>
      <c r="M17" s="24"/>
      <c r="P17" s="6">
        <v>14</v>
      </c>
      <c r="Q17" s="8" t="s">
        <v>37</v>
      </c>
      <c r="R17" s="8" t="s">
        <v>38</v>
      </c>
      <c r="S17" s="9"/>
      <c r="U17" s="15">
        <v>8</v>
      </c>
      <c r="V17">
        <v>7000</v>
      </c>
      <c r="W17">
        <v>6975</v>
      </c>
      <c r="X17">
        <v>7105</v>
      </c>
      <c r="Z17">
        <v>7466</v>
      </c>
    </row>
    <row r="18" spans="2:26" x14ac:dyDescent="0.2">
      <c r="B18" s="6">
        <v>16</v>
      </c>
      <c r="C18" s="5">
        <v>697</v>
      </c>
      <c r="D18" s="5"/>
      <c r="E18" s="12">
        <f>4218-10</f>
        <v>4208</v>
      </c>
      <c r="G18" s="20"/>
      <c r="H18">
        <v>6894</v>
      </c>
      <c r="J18" s="6">
        <v>16</v>
      </c>
      <c r="K18" s="22" t="s">
        <v>28</v>
      </c>
      <c r="L18" s="25"/>
      <c r="M18" s="24" t="s">
        <v>139</v>
      </c>
      <c r="P18" s="6">
        <v>16</v>
      </c>
      <c r="Q18" s="4" t="s">
        <v>39</v>
      </c>
      <c r="R18" s="5"/>
      <c r="S18" s="6" t="s">
        <v>40</v>
      </c>
      <c r="U18" s="15">
        <v>9</v>
      </c>
      <c r="V18">
        <v>6897</v>
      </c>
      <c r="W18">
        <v>6892</v>
      </c>
      <c r="X18">
        <v>7021</v>
      </c>
      <c r="Z18">
        <v>7351</v>
      </c>
    </row>
    <row r="19" spans="2:26" x14ac:dyDescent="0.2">
      <c r="B19" s="6">
        <v>17</v>
      </c>
      <c r="C19" s="9">
        <v>605</v>
      </c>
      <c r="D19" s="9">
        <v>1989</v>
      </c>
      <c r="E19" s="9"/>
      <c r="G19" s="20"/>
      <c r="H19">
        <v>6803</v>
      </c>
      <c r="J19" s="6">
        <v>17</v>
      </c>
      <c r="K19" s="24" t="s">
        <v>28</v>
      </c>
      <c r="L19" t="s">
        <v>140</v>
      </c>
      <c r="M19" s="24"/>
      <c r="P19" s="6">
        <v>17</v>
      </c>
      <c r="Q19" s="6" t="s">
        <v>41</v>
      </c>
      <c r="R19" s="6" t="s">
        <v>42</v>
      </c>
      <c r="S19" s="9"/>
      <c r="U19" s="15">
        <v>10</v>
      </c>
      <c r="V19">
        <v>6806</v>
      </c>
      <c r="W19">
        <v>6835</v>
      </c>
      <c r="X19">
        <v>6988</v>
      </c>
      <c r="Z19">
        <v>7301</v>
      </c>
    </row>
    <row r="20" spans="2:26" ht="15" thickBot="1" x14ac:dyDescent="0.25">
      <c r="B20" s="6">
        <v>18</v>
      </c>
      <c r="C20" s="7">
        <v>600</v>
      </c>
      <c r="D20" s="7"/>
      <c r="E20" s="7"/>
      <c r="G20" s="20"/>
      <c r="H20">
        <v>6797</v>
      </c>
      <c r="J20" s="6">
        <v>18</v>
      </c>
      <c r="K20" s="23" t="s">
        <v>28</v>
      </c>
      <c r="L20" s="26"/>
      <c r="M20" s="23"/>
      <c r="P20" s="6">
        <v>18</v>
      </c>
      <c r="Q20" s="8" t="s">
        <v>43</v>
      </c>
      <c r="R20" s="7"/>
      <c r="S20" s="7"/>
      <c r="U20" s="15">
        <v>11</v>
      </c>
      <c r="V20">
        <v>6800</v>
      </c>
      <c r="W20">
        <v>6846</v>
      </c>
      <c r="X20">
        <v>6994</v>
      </c>
      <c r="Z20">
        <v>7225</v>
      </c>
    </row>
    <row r="21" spans="2:26" ht="15" thickBot="1" x14ac:dyDescent="0.25">
      <c r="B21" s="8">
        <v>21</v>
      </c>
      <c r="C21" s="10">
        <v>1307</v>
      </c>
      <c r="H21">
        <v>6418</v>
      </c>
      <c r="J21" s="8">
        <v>21</v>
      </c>
      <c r="K21" s="27" t="s">
        <v>28</v>
      </c>
      <c r="P21" s="8">
        <v>21</v>
      </c>
      <c r="Q21" s="11" t="s">
        <v>44</v>
      </c>
      <c r="U21" s="15">
        <v>12</v>
      </c>
      <c r="V21">
        <v>6418</v>
      </c>
      <c r="W21">
        <v>6418</v>
      </c>
      <c r="X21">
        <v>6506</v>
      </c>
      <c r="Z21">
        <v>7162</v>
      </c>
    </row>
    <row r="22" spans="2:26" ht="15" thickBot="1" x14ac:dyDescent="0.25"/>
    <row r="23" spans="2:26" ht="15" thickBot="1" x14ac:dyDescent="0.25">
      <c r="B23" s="1" t="s">
        <v>16</v>
      </c>
      <c r="C23" s="2" t="s">
        <v>45</v>
      </c>
      <c r="D23" s="3"/>
      <c r="H23" t="s">
        <v>18</v>
      </c>
      <c r="J23" s="1" t="s">
        <v>16</v>
      </c>
      <c r="K23" s="2" t="s">
        <v>45</v>
      </c>
      <c r="L23" s="3"/>
      <c r="P23" s="1" t="s">
        <v>16</v>
      </c>
      <c r="Q23" s="2" t="s">
        <v>45</v>
      </c>
      <c r="R23" s="3"/>
      <c r="U23" s="15"/>
      <c r="V23" s="15"/>
      <c r="W23" s="15"/>
      <c r="X23" s="15"/>
      <c r="Y23" s="15"/>
      <c r="Z23" s="15"/>
    </row>
    <row r="24" spans="2:26" x14ac:dyDescent="0.2">
      <c r="B24" s="4">
        <v>2</v>
      </c>
      <c r="C24" s="5">
        <v>1573</v>
      </c>
      <c r="D24" s="5">
        <f>5573-10</f>
        <v>5563</v>
      </c>
      <c r="H24">
        <v>7136</v>
      </c>
      <c r="J24" s="4">
        <v>2</v>
      </c>
      <c r="K24" t="s">
        <v>142</v>
      </c>
      <c r="L24" s="22" t="s">
        <v>143</v>
      </c>
      <c r="P24" s="4">
        <v>2</v>
      </c>
      <c r="Q24" s="4" t="s">
        <v>47</v>
      </c>
      <c r="R24" s="4" t="s">
        <v>48</v>
      </c>
      <c r="U24" s="15"/>
      <c r="V24" s="15"/>
      <c r="W24" s="15"/>
      <c r="X24" s="15"/>
      <c r="Y24" s="15"/>
      <c r="Z24" s="15"/>
    </row>
    <row r="25" spans="2:26" ht="15" thickBot="1" x14ac:dyDescent="0.25">
      <c r="B25" s="6">
        <v>4</v>
      </c>
      <c r="C25" s="7">
        <v>1539</v>
      </c>
      <c r="D25" s="7"/>
      <c r="H25">
        <v>7102</v>
      </c>
      <c r="J25" s="6">
        <v>4</v>
      </c>
      <c r="K25" t="s">
        <v>142</v>
      </c>
      <c r="L25" s="23"/>
      <c r="P25" s="6">
        <v>4</v>
      </c>
      <c r="Q25" s="8" t="s">
        <v>49</v>
      </c>
      <c r="R25" s="7"/>
      <c r="U25" s="15"/>
      <c r="V25" s="15"/>
      <c r="W25" s="15"/>
      <c r="X25" s="15"/>
      <c r="Y25" s="15"/>
      <c r="Z25" s="15"/>
    </row>
    <row r="26" spans="2:26" x14ac:dyDescent="0.2">
      <c r="B26" s="6">
        <v>7</v>
      </c>
      <c r="C26" s="5">
        <v>650</v>
      </c>
      <c r="D26" s="5"/>
      <c r="E26" s="5"/>
      <c r="H26">
        <v>7129</v>
      </c>
      <c r="J26" s="6">
        <v>7</v>
      </c>
      <c r="K26" s="22" t="s">
        <v>46</v>
      </c>
      <c r="L26" s="22"/>
      <c r="M26" s="22"/>
      <c r="P26" s="6">
        <v>7</v>
      </c>
      <c r="Q26" s="4" t="s">
        <v>51</v>
      </c>
      <c r="R26" s="5"/>
      <c r="S26" s="5"/>
      <c r="U26" t="s">
        <v>52</v>
      </c>
    </row>
    <row r="27" spans="2:26" ht="15" thickBot="1" x14ac:dyDescent="0.25">
      <c r="B27" s="6">
        <v>8</v>
      </c>
      <c r="C27" s="7">
        <v>612</v>
      </c>
      <c r="D27" s="7">
        <v>1252</v>
      </c>
      <c r="E27" s="9">
        <f>5237-10</f>
        <v>5227</v>
      </c>
      <c r="H27">
        <v>7091</v>
      </c>
      <c r="J27" s="6">
        <v>8</v>
      </c>
      <c r="K27" s="23" t="s">
        <v>46</v>
      </c>
      <c r="L27" s="23" t="s">
        <v>142</v>
      </c>
      <c r="M27" s="24" t="s">
        <v>143</v>
      </c>
      <c r="P27" s="6">
        <v>8</v>
      </c>
      <c r="Q27" s="8" t="s">
        <v>53</v>
      </c>
      <c r="R27" s="8" t="s">
        <v>54</v>
      </c>
      <c r="S27" s="6" t="s">
        <v>55</v>
      </c>
      <c r="U27" t="s">
        <v>56</v>
      </c>
    </row>
    <row r="28" spans="2:26" x14ac:dyDescent="0.2">
      <c r="B28" s="6">
        <v>10</v>
      </c>
      <c r="C28" s="5">
        <v>552</v>
      </c>
      <c r="D28" s="5"/>
      <c r="E28" s="9"/>
      <c r="H28">
        <v>7097</v>
      </c>
      <c r="J28" s="6">
        <v>10</v>
      </c>
      <c r="K28" s="22" t="s">
        <v>46</v>
      </c>
      <c r="L28" s="22"/>
      <c r="M28" s="24"/>
      <c r="P28" s="6">
        <v>10</v>
      </c>
      <c r="Q28" s="4" t="s">
        <v>57</v>
      </c>
      <c r="R28" s="5"/>
      <c r="S28" s="9"/>
      <c r="U28" t="s">
        <v>58</v>
      </c>
      <c r="W28" t="s">
        <v>59</v>
      </c>
    </row>
    <row r="29" spans="2:26" ht="15" thickBot="1" x14ac:dyDescent="0.25">
      <c r="B29" s="6">
        <v>11</v>
      </c>
      <c r="C29" s="7">
        <v>606</v>
      </c>
      <c r="D29" s="7">
        <v>1317</v>
      </c>
      <c r="E29" s="7"/>
      <c r="H29">
        <v>7150</v>
      </c>
      <c r="J29" s="6">
        <v>11</v>
      </c>
      <c r="K29" s="23" t="s">
        <v>46</v>
      </c>
      <c r="L29" s="23" t="s">
        <v>142</v>
      </c>
      <c r="M29" s="23"/>
      <c r="P29" s="6">
        <v>11</v>
      </c>
      <c r="Q29" s="8" t="s">
        <v>60</v>
      </c>
      <c r="R29" s="8" t="s">
        <v>61</v>
      </c>
      <c r="S29" s="7"/>
      <c r="V29" t="s">
        <v>19</v>
      </c>
      <c r="W29" t="s">
        <v>20</v>
      </c>
      <c r="X29" t="s">
        <v>21</v>
      </c>
      <c r="Y29" t="s">
        <v>22</v>
      </c>
      <c r="Z29" t="s">
        <v>23</v>
      </c>
    </row>
    <row r="30" spans="2:26" x14ac:dyDescent="0.2">
      <c r="B30" s="6">
        <v>13</v>
      </c>
      <c r="C30" s="5">
        <v>626</v>
      </c>
      <c r="D30" s="5"/>
      <c r="E30" s="5"/>
      <c r="H30">
        <v>7045</v>
      </c>
      <c r="J30" s="6">
        <v>13</v>
      </c>
      <c r="K30" s="5" t="s">
        <v>50</v>
      </c>
      <c r="L30" s="28"/>
      <c r="M30" s="22"/>
      <c r="P30" s="6">
        <v>13</v>
      </c>
      <c r="Q30" s="4" t="s">
        <v>62</v>
      </c>
      <c r="R30" s="5"/>
      <c r="S30" s="5"/>
      <c r="U30">
        <v>1</v>
      </c>
      <c r="V30">
        <v>7217</v>
      </c>
      <c r="W30">
        <v>7136</v>
      </c>
      <c r="X30">
        <v>7283</v>
      </c>
      <c r="Y30">
        <v>7360</v>
      </c>
      <c r="Z30">
        <v>7901</v>
      </c>
    </row>
    <row r="31" spans="2:26" ht="15" thickBot="1" x14ac:dyDescent="0.25">
      <c r="B31" s="6">
        <v>14</v>
      </c>
      <c r="C31" s="7">
        <v>555</v>
      </c>
      <c r="D31" s="7">
        <v>1249</v>
      </c>
      <c r="E31" s="9"/>
      <c r="H31">
        <v>6973</v>
      </c>
      <c r="J31" s="6">
        <v>14</v>
      </c>
      <c r="K31" s="9" t="s">
        <v>50</v>
      </c>
      <c r="L31" s="29" t="s">
        <v>142</v>
      </c>
      <c r="M31" s="24"/>
      <c r="P31" s="6">
        <v>14</v>
      </c>
      <c r="Q31" s="8" t="s">
        <v>63</v>
      </c>
      <c r="R31" s="8" t="s">
        <v>64</v>
      </c>
      <c r="S31" s="9"/>
      <c r="U31">
        <v>2</v>
      </c>
      <c r="V31">
        <v>7183</v>
      </c>
      <c r="W31">
        <v>7102</v>
      </c>
      <c r="X31">
        <v>7251</v>
      </c>
      <c r="Y31">
        <v>7326</v>
      </c>
      <c r="Z31">
        <v>7754</v>
      </c>
    </row>
    <row r="32" spans="2:26" x14ac:dyDescent="0.2">
      <c r="B32" s="6">
        <v>16</v>
      </c>
      <c r="C32" s="5">
        <v>672</v>
      </c>
      <c r="D32" s="5"/>
      <c r="E32" s="9">
        <f>5179-10</f>
        <v>5169</v>
      </c>
      <c r="H32">
        <v>6890</v>
      </c>
      <c r="J32" s="6">
        <v>16</v>
      </c>
      <c r="K32" s="22" t="s">
        <v>50</v>
      </c>
      <c r="L32" s="25"/>
      <c r="M32" s="24" t="s">
        <v>144</v>
      </c>
      <c r="P32" s="6">
        <v>16</v>
      </c>
      <c r="Q32" s="4" t="s">
        <v>65</v>
      </c>
      <c r="R32" s="5"/>
      <c r="S32" s="6" t="s">
        <v>66</v>
      </c>
      <c r="U32">
        <v>3</v>
      </c>
      <c r="V32">
        <v>7201</v>
      </c>
      <c r="W32">
        <v>7129</v>
      </c>
      <c r="X32">
        <v>7264</v>
      </c>
      <c r="Y32">
        <v>7295</v>
      </c>
      <c r="Z32">
        <v>7655</v>
      </c>
    </row>
    <row r="33" spans="2:33" x14ac:dyDescent="0.2">
      <c r="B33" s="6">
        <v>17</v>
      </c>
      <c r="C33" s="9">
        <v>615</v>
      </c>
      <c r="D33" s="9">
        <v>1049</v>
      </c>
      <c r="E33" s="9"/>
      <c r="H33">
        <v>6833</v>
      </c>
      <c r="J33" s="6">
        <v>17</v>
      </c>
      <c r="K33" s="24" t="s">
        <v>50</v>
      </c>
      <c r="L33" t="s">
        <v>46</v>
      </c>
      <c r="M33" s="24"/>
      <c r="P33" s="6">
        <v>17</v>
      </c>
      <c r="Q33" s="6" t="s">
        <v>67</v>
      </c>
      <c r="R33" s="6" t="s">
        <v>68</v>
      </c>
      <c r="S33" s="9"/>
      <c r="U33">
        <v>4</v>
      </c>
      <c r="V33">
        <v>7164</v>
      </c>
      <c r="W33">
        <v>7091</v>
      </c>
      <c r="X33">
        <v>7216</v>
      </c>
      <c r="Y33">
        <v>7282</v>
      </c>
      <c r="Z33">
        <v>7649</v>
      </c>
    </row>
    <row r="34" spans="2:33" ht="15" thickBot="1" x14ac:dyDescent="0.25">
      <c r="B34" s="6">
        <v>18</v>
      </c>
      <c r="C34" s="7">
        <v>625</v>
      </c>
      <c r="D34" s="7"/>
      <c r="E34" s="7"/>
      <c r="H34">
        <v>6844</v>
      </c>
      <c r="J34" s="6">
        <v>18</v>
      </c>
      <c r="K34" s="23" t="s">
        <v>50</v>
      </c>
      <c r="M34" s="23"/>
      <c r="P34" s="6">
        <v>18</v>
      </c>
      <c r="Q34" s="8" t="s">
        <v>69</v>
      </c>
      <c r="R34" s="7"/>
      <c r="S34" s="7"/>
      <c r="U34">
        <v>5</v>
      </c>
      <c r="V34">
        <v>7160</v>
      </c>
      <c r="W34">
        <v>7097</v>
      </c>
      <c r="X34">
        <v>7215</v>
      </c>
      <c r="Z34">
        <v>7522</v>
      </c>
    </row>
    <row r="35" spans="2:33" ht="15" thickBot="1" x14ac:dyDescent="0.25">
      <c r="B35" s="8">
        <v>21</v>
      </c>
      <c r="C35" s="10">
        <v>1306</v>
      </c>
      <c r="D35" s="17">
        <f>5121-10+10</f>
        <v>5121</v>
      </c>
      <c r="F35" s="16" t="s">
        <v>70</v>
      </c>
      <c r="H35">
        <v>6418</v>
      </c>
      <c r="J35" s="8">
        <v>21</v>
      </c>
      <c r="K35" s="27" t="s">
        <v>50</v>
      </c>
      <c r="L35" s="27" t="s">
        <v>145</v>
      </c>
      <c r="P35" s="8">
        <v>21</v>
      </c>
      <c r="Q35" s="11" t="s">
        <v>71</v>
      </c>
      <c r="R35" s="6" t="s">
        <v>72</v>
      </c>
      <c r="U35">
        <v>6</v>
      </c>
      <c r="V35">
        <v>7204</v>
      </c>
      <c r="W35">
        <v>7150</v>
      </c>
      <c r="X35">
        <v>7266</v>
      </c>
      <c r="Z35">
        <v>7428</v>
      </c>
    </row>
    <row r="36" spans="2:33" ht="15" thickBot="1" x14ac:dyDescent="0.25">
      <c r="U36">
        <v>7</v>
      </c>
      <c r="V36">
        <v>7060</v>
      </c>
      <c r="W36">
        <v>7045</v>
      </c>
      <c r="X36">
        <v>7185</v>
      </c>
      <c r="Z36">
        <v>7402</v>
      </c>
    </row>
    <row r="37" spans="2:33" ht="15" thickBot="1" x14ac:dyDescent="0.25">
      <c r="B37" s="1" t="s">
        <v>16</v>
      </c>
      <c r="C37" s="2" t="s">
        <v>73</v>
      </c>
      <c r="D37" s="3"/>
      <c r="H37" t="s">
        <v>18</v>
      </c>
      <c r="J37" s="1" t="s">
        <v>16</v>
      </c>
      <c r="K37" s="2" t="s">
        <v>73</v>
      </c>
      <c r="L37" s="3"/>
      <c r="P37" s="1" t="s">
        <v>16</v>
      </c>
      <c r="Q37" s="2" t="s">
        <v>73</v>
      </c>
      <c r="R37" s="3"/>
      <c r="U37">
        <v>8</v>
      </c>
      <c r="V37">
        <v>6997</v>
      </c>
      <c r="W37">
        <v>6973</v>
      </c>
      <c r="X37">
        <v>7108</v>
      </c>
      <c r="Z37">
        <v>7466</v>
      </c>
    </row>
    <row r="38" spans="2:33" ht="15" thickBot="1" x14ac:dyDescent="0.25">
      <c r="B38" s="4">
        <v>2</v>
      </c>
      <c r="C38" s="10">
        <v>799</v>
      </c>
      <c r="D38" s="5">
        <v>885</v>
      </c>
      <c r="E38" s="18">
        <f>5569+30-10</f>
        <v>5589</v>
      </c>
      <c r="F38" s="16" t="s">
        <v>70</v>
      </c>
      <c r="H38">
        <v>7283</v>
      </c>
      <c r="J38" s="4">
        <v>2</v>
      </c>
      <c r="K38" s="10" t="s">
        <v>50</v>
      </c>
      <c r="L38" t="s">
        <v>146</v>
      </c>
      <c r="M38" s="22" t="s">
        <v>147</v>
      </c>
      <c r="P38" s="4">
        <v>2</v>
      </c>
      <c r="Q38" s="11" t="s">
        <v>75</v>
      </c>
      <c r="R38" s="4" t="s">
        <v>76</v>
      </c>
      <c r="S38" s="4" t="s">
        <v>77</v>
      </c>
      <c r="U38">
        <v>9</v>
      </c>
      <c r="V38">
        <v>6894</v>
      </c>
      <c r="W38">
        <v>6890</v>
      </c>
      <c r="X38">
        <v>7024</v>
      </c>
      <c r="Z38">
        <v>7351</v>
      </c>
      <c r="AB38" s="15"/>
      <c r="AC38" s="15"/>
      <c r="AD38" s="15"/>
      <c r="AE38" s="15"/>
      <c r="AF38" s="15"/>
      <c r="AG38" s="15"/>
    </row>
    <row r="39" spans="2:33" ht="15" thickBot="1" x14ac:dyDescent="0.25">
      <c r="B39" s="6">
        <v>4</v>
      </c>
      <c r="C39" s="10">
        <v>777</v>
      </c>
      <c r="D39" s="7">
        <v>875</v>
      </c>
      <c r="E39" s="7"/>
      <c r="H39">
        <v>7251</v>
      </c>
      <c r="J39" s="6">
        <v>4</v>
      </c>
      <c r="K39" s="10" t="s">
        <v>50</v>
      </c>
      <c r="L39" t="s">
        <v>146</v>
      </c>
      <c r="M39" s="24"/>
      <c r="P39" s="6">
        <v>4</v>
      </c>
      <c r="Q39" s="11" t="s">
        <v>78</v>
      </c>
      <c r="R39" s="8" t="s">
        <v>79</v>
      </c>
      <c r="S39" s="7"/>
      <c r="U39">
        <v>10</v>
      </c>
      <c r="V39">
        <v>6803</v>
      </c>
      <c r="W39">
        <v>6833</v>
      </c>
      <c r="X39">
        <v>6991</v>
      </c>
      <c r="Z39">
        <v>7301</v>
      </c>
      <c r="AB39" s="15"/>
      <c r="AC39" s="15"/>
      <c r="AD39" s="15"/>
      <c r="AE39" s="15"/>
      <c r="AF39" s="15"/>
      <c r="AG39" s="15"/>
    </row>
    <row r="40" spans="2:33" x14ac:dyDescent="0.2">
      <c r="B40" s="6">
        <v>7</v>
      </c>
      <c r="C40" s="5">
        <v>788</v>
      </c>
      <c r="D40" s="5"/>
      <c r="E40" s="5"/>
      <c r="H40">
        <v>7264</v>
      </c>
      <c r="J40" s="6">
        <v>7</v>
      </c>
      <c r="K40" s="5" t="s">
        <v>50</v>
      </c>
      <c r="L40" s="30"/>
      <c r="M40" s="22"/>
      <c r="P40" s="6">
        <v>7</v>
      </c>
      <c r="Q40" s="4" t="s">
        <v>80</v>
      </c>
      <c r="R40" s="5"/>
      <c r="S40" s="5"/>
      <c r="U40">
        <v>11</v>
      </c>
      <c r="V40">
        <v>6797</v>
      </c>
      <c r="W40">
        <v>6844</v>
      </c>
      <c r="X40">
        <v>6997</v>
      </c>
      <c r="Z40">
        <v>7225</v>
      </c>
      <c r="AB40" s="15"/>
      <c r="AC40" s="15"/>
      <c r="AD40" s="15"/>
      <c r="AE40" s="15"/>
      <c r="AF40" s="15"/>
      <c r="AG40" s="15"/>
    </row>
    <row r="41" spans="2:33" ht="15" thickBot="1" x14ac:dyDescent="0.25">
      <c r="B41" s="6">
        <v>8</v>
      </c>
      <c r="C41" s="7">
        <v>740</v>
      </c>
      <c r="D41" s="7">
        <v>1388</v>
      </c>
      <c r="E41" s="17">
        <f>5065+23</f>
        <v>5088</v>
      </c>
      <c r="F41" s="16" t="s">
        <v>70</v>
      </c>
      <c r="H41">
        <v>7216</v>
      </c>
      <c r="J41" s="6">
        <v>8</v>
      </c>
      <c r="K41" s="7" t="s">
        <v>50</v>
      </c>
      <c r="L41" t="s">
        <v>146</v>
      </c>
      <c r="M41" s="24" t="s">
        <v>147</v>
      </c>
      <c r="P41" s="6">
        <v>8</v>
      </c>
      <c r="Q41" s="8" t="s">
        <v>81</v>
      </c>
      <c r="R41" s="8" t="s">
        <v>82</v>
      </c>
      <c r="S41" s="6" t="s">
        <v>83</v>
      </c>
      <c r="U41">
        <v>12</v>
      </c>
      <c r="V41">
        <v>6418</v>
      </c>
      <c r="W41">
        <v>6418</v>
      </c>
      <c r="X41">
        <v>6506</v>
      </c>
      <c r="Z41">
        <v>7162</v>
      </c>
      <c r="AB41" s="15"/>
      <c r="AC41" s="15"/>
      <c r="AD41" s="15"/>
      <c r="AE41" s="15"/>
      <c r="AF41" s="15"/>
      <c r="AG41" s="15"/>
    </row>
    <row r="42" spans="2:33" x14ac:dyDescent="0.2">
      <c r="B42" s="6">
        <v>10</v>
      </c>
      <c r="C42" s="5">
        <v>698</v>
      </c>
      <c r="D42" s="5"/>
      <c r="E42" s="9"/>
      <c r="H42">
        <v>7215</v>
      </c>
      <c r="J42" s="6">
        <v>10</v>
      </c>
      <c r="K42" s="5" t="s">
        <v>50</v>
      </c>
      <c r="L42" s="30"/>
      <c r="M42" s="24"/>
      <c r="P42" s="6">
        <v>10</v>
      </c>
      <c r="Q42" s="4" t="s">
        <v>84</v>
      </c>
      <c r="R42" s="5"/>
      <c r="S42" s="9"/>
      <c r="U42" s="15"/>
      <c r="V42" s="15"/>
      <c r="W42" s="15"/>
      <c r="X42" s="15"/>
      <c r="Y42" s="15"/>
      <c r="Z42" s="15"/>
      <c r="AB42" s="15"/>
      <c r="AC42" s="15"/>
      <c r="AD42" s="15"/>
      <c r="AE42" s="15"/>
      <c r="AF42" s="15"/>
      <c r="AG42" s="15"/>
    </row>
    <row r="43" spans="2:33" ht="15" thickBot="1" x14ac:dyDescent="0.25">
      <c r="B43" s="6">
        <v>11</v>
      </c>
      <c r="C43" s="7">
        <v>748</v>
      </c>
      <c r="D43" s="7">
        <v>1429</v>
      </c>
      <c r="E43" s="7"/>
      <c r="H43">
        <v>7266</v>
      </c>
      <c r="J43" s="6">
        <v>11</v>
      </c>
      <c r="K43" s="7" t="s">
        <v>50</v>
      </c>
      <c r="L43" s="31" t="s">
        <v>46</v>
      </c>
      <c r="M43" s="23"/>
      <c r="P43" s="6">
        <v>11</v>
      </c>
      <c r="Q43" s="8" t="s">
        <v>85</v>
      </c>
      <c r="R43" s="8" t="s">
        <v>86</v>
      </c>
      <c r="S43" s="7"/>
      <c r="U43" s="15"/>
      <c r="V43" s="15"/>
      <c r="W43" s="15"/>
      <c r="X43" s="15"/>
      <c r="Y43" s="15"/>
      <c r="Z43" s="15"/>
      <c r="AB43" s="15"/>
      <c r="AC43" s="15"/>
      <c r="AD43" s="15"/>
      <c r="AE43" s="15"/>
      <c r="AF43" s="15"/>
      <c r="AG43" s="15"/>
    </row>
    <row r="44" spans="2:33" x14ac:dyDescent="0.2">
      <c r="B44" s="6">
        <v>13</v>
      </c>
      <c r="C44" s="5">
        <v>635</v>
      </c>
      <c r="D44" s="5"/>
      <c r="E44" s="5"/>
      <c r="H44">
        <v>7185</v>
      </c>
      <c r="J44" s="6">
        <v>13</v>
      </c>
      <c r="K44" s="5" t="s">
        <v>50</v>
      </c>
      <c r="L44" s="30"/>
      <c r="M44" s="22"/>
      <c r="P44" s="6">
        <v>13</v>
      </c>
      <c r="Q44" s="4" t="s">
        <v>87</v>
      </c>
      <c r="R44" s="5"/>
      <c r="S44" s="5"/>
      <c r="U44" s="15"/>
      <c r="V44" s="15"/>
      <c r="W44" s="15"/>
      <c r="X44" s="15"/>
      <c r="Y44" s="15"/>
      <c r="Z44" s="15"/>
      <c r="AB44" s="15"/>
      <c r="AC44" s="15"/>
      <c r="AD44" s="15"/>
      <c r="AE44" s="15"/>
      <c r="AF44" s="15"/>
      <c r="AG44" s="15"/>
    </row>
    <row r="45" spans="2:33" ht="15" thickBot="1" x14ac:dyDescent="0.25">
      <c r="B45" s="6">
        <v>14</v>
      </c>
      <c r="C45" s="7">
        <v>558</v>
      </c>
      <c r="D45" s="7">
        <v>1063</v>
      </c>
      <c r="E45" s="9"/>
      <c r="H45">
        <v>7108</v>
      </c>
      <c r="J45" s="6">
        <v>14</v>
      </c>
      <c r="K45" s="9" t="s">
        <v>50</v>
      </c>
      <c r="L45" s="31" t="s">
        <v>46</v>
      </c>
      <c r="M45" s="24"/>
      <c r="P45" s="6">
        <v>14</v>
      </c>
      <c r="Q45" s="8" t="s">
        <v>88</v>
      </c>
      <c r="R45" s="8" t="s">
        <v>89</v>
      </c>
      <c r="S45" s="9"/>
      <c r="U45" s="15"/>
      <c r="V45" s="15"/>
      <c r="W45" s="15"/>
      <c r="X45" s="15"/>
      <c r="Y45" s="15"/>
      <c r="Z45" s="15"/>
      <c r="AB45" s="15"/>
      <c r="AC45" s="15"/>
      <c r="AD45" s="15"/>
      <c r="AE45" s="15"/>
      <c r="AF45" s="15"/>
      <c r="AG45" s="15"/>
    </row>
    <row r="46" spans="2:33" x14ac:dyDescent="0.2">
      <c r="B46" s="6">
        <v>16</v>
      </c>
      <c r="C46" s="5">
        <v>680</v>
      </c>
      <c r="D46" s="5"/>
      <c r="E46" s="17">
        <f>5464+23</f>
        <v>5487</v>
      </c>
      <c r="F46" s="16" t="s">
        <v>70</v>
      </c>
      <c r="H46">
        <v>7024</v>
      </c>
      <c r="J46" s="6">
        <v>16</v>
      </c>
      <c r="K46" s="22" t="s">
        <v>50</v>
      </c>
      <c r="L46" s="25"/>
      <c r="M46" s="24" t="s">
        <v>74</v>
      </c>
      <c r="P46" s="6">
        <v>16</v>
      </c>
      <c r="Q46" s="4" t="s">
        <v>90</v>
      </c>
      <c r="R46" s="5"/>
      <c r="S46" s="6" t="s">
        <v>91</v>
      </c>
      <c r="U46" s="15"/>
      <c r="V46" s="15"/>
      <c r="W46" s="15"/>
      <c r="X46" s="15"/>
      <c r="Y46" s="15"/>
      <c r="Z46" s="15"/>
      <c r="AB46" s="15"/>
      <c r="AC46" s="15"/>
      <c r="AD46" s="15"/>
      <c r="AE46" s="15"/>
      <c r="AF46" s="15"/>
      <c r="AG46" s="15"/>
    </row>
    <row r="47" spans="2:33" x14ac:dyDescent="0.2">
      <c r="B47" s="6">
        <v>17</v>
      </c>
      <c r="C47" s="9">
        <v>647</v>
      </c>
      <c r="D47" s="9">
        <v>857</v>
      </c>
      <c r="E47" s="9"/>
      <c r="H47">
        <v>6991</v>
      </c>
      <c r="J47" s="6">
        <v>17</v>
      </c>
      <c r="K47" s="24" t="s">
        <v>50</v>
      </c>
      <c r="L47" t="s">
        <v>46</v>
      </c>
      <c r="M47" s="24"/>
      <c r="P47" s="6">
        <v>17</v>
      </c>
      <c r="Q47" s="6" t="s">
        <v>92</v>
      </c>
      <c r="R47" s="6" t="s">
        <v>93</v>
      </c>
      <c r="S47" s="9"/>
      <c r="U47" s="15"/>
      <c r="V47" s="15"/>
      <c r="W47" s="15"/>
      <c r="X47" s="15"/>
      <c r="Y47" s="15"/>
      <c r="Z47" s="15"/>
      <c r="AB47" s="15"/>
      <c r="AC47" s="15"/>
      <c r="AD47" s="15"/>
      <c r="AE47" s="15"/>
      <c r="AF47" s="15"/>
      <c r="AG47" s="15"/>
    </row>
    <row r="48" spans="2:33" ht="15" thickBot="1" x14ac:dyDescent="0.25">
      <c r="B48" s="6">
        <v>18</v>
      </c>
      <c r="C48" s="7">
        <v>654</v>
      </c>
      <c r="D48" s="7"/>
      <c r="E48" s="7"/>
      <c r="H48">
        <v>6997</v>
      </c>
      <c r="J48" s="6">
        <v>18</v>
      </c>
      <c r="K48" s="23" t="s">
        <v>50</v>
      </c>
      <c r="L48" s="26"/>
      <c r="M48" s="23"/>
      <c r="P48" s="6">
        <v>18</v>
      </c>
      <c r="Q48" s="8" t="s">
        <v>94</v>
      </c>
      <c r="R48" s="7"/>
      <c r="S48" s="7"/>
      <c r="U48" s="15"/>
      <c r="V48" s="15"/>
      <c r="W48" s="15"/>
      <c r="X48" s="15"/>
      <c r="Y48" s="15"/>
      <c r="Z48" s="15"/>
      <c r="AB48" s="15"/>
      <c r="AC48" s="15"/>
      <c r="AD48" s="15"/>
      <c r="AE48" s="15"/>
      <c r="AF48" s="15"/>
      <c r="AG48" s="15"/>
    </row>
    <row r="49" spans="2:33" ht="15" thickBot="1" x14ac:dyDescent="0.25">
      <c r="B49" s="8">
        <v>21</v>
      </c>
      <c r="C49" s="10">
        <v>1395</v>
      </c>
      <c r="H49">
        <v>6506</v>
      </c>
      <c r="J49" s="8">
        <v>21</v>
      </c>
      <c r="K49" s="27" t="s">
        <v>50</v>
      </c>
      <c r="P49" s="8">
        <v>21</v>
      </c>
      <c r="Q49" s="11" t="s">
        <v>95</v>
      </c>
      <c r="U49" s="15"/>
      <c r="V49" s="15"/>
      <c r="W49" s="15"/>
      <c r="X49" s="15"/>
      <c r="Y49" s="15"/>
      <c r="Z49" s="15"/>
      <c r="AB49" s="15"/>
      <c r="AC49" s="15"/>
      <c r="AD49" s="15"/>
      <c r="AE49" s="15"/>
      <c r="AF49" s="15"/>
      <c r="AG49" s="15"/>
    </row>
    <row r="50" spans="2:33" ht="15" thickBot="1" x14ac:dyDescent="0.25">
      <c r="U50" s="15"/>
      <c r="V50" s="15"/>
      <c r="W50" s="15"/>
      <c r="X50" s="15"/>
      <c r="Y50" s="15"/>
      <c r="Z50" s="15"/>
      <c r="AB50" s="15"/>
      <c r="AC50" s="15"/>
      <c r="AD50" s="15"/>
      <c r="AE50" s="15"/>
      <c r="AF50" s="15"/>
      <c r="AG50" s="15"/>
    </row>
    <row r="51" spans="2:33" ht="15" thickBot="1" x14ac:dyDescent="0.25">
      <c r="B51" s="1" t="s">
        <v>16</v>
      </c>
      <c r="C51" s="2" t="s">
        <v>96</v>
      </c>
      <c r="D51" s="3"/>
      <c r="H51" t="s">
        <v>18</v>
      </c>
      <c r="J51" s="1" t="s">
        <v>16</v>
      </c>
      <c r="K51" s="2" t="s">
        <v>96</v>
      </c>
      <c r="L51" s="3"/>
      <c r="P51" s="1" t="s">
        <v>16</v>
      </c>
      <c r="Q51" s="2" t="s">
        <v>96</v>
      </c>
      <c r="R51" s="3"/>
      <c r="U51" s="15"/>
      <c r="V51" s="15"/>
      <c r="W51" s="15"/>
      <c r="X51" s="15"/>
      <c r="Y51" s="15"/>
      <c r="Z51" s="15"/>
      <c r="AB51" s="15"/>
      <c r="AC51" s="15"/>
      <c r="AD51" s="15"/>
      <c r="AE51" s="15"/>
      <c r="AF51" s="15"/>
      <c r="AG51" s="15"/>
    </row>
    <row r="52" spans="2:33" ht="15" thickBot="1" x14ac:dyDescent="0.25">
      <c r="B52" s="4">
        <v>2</v>
      </c>
      <c r="C52" s="10">
        <v>876</v>
      </c>
      <c r="H52">
        <v>7360</v>
      </c>
      <c r="J52" s="4">
        <v>2</v>
      </c>
      <c r="K52" s="10" t="s">
        <v>50</v>
      </c>
      <c r="P52" s="4">
        <v>2</v>
      </c>
      <c r="Q52" s="11" t="s">
        <v>97</v>
      </c>
    </row>
    <row r="53" spans="2:33" ht="15" thickBot="1" x14ac:dyDescent="0.25">
      <c r="B53" s="6">
        <v>4</v>
      </c>
      <c r="C53" s="10">
        <v>851</v>
      </c>
      <c r="H53">
        <v>7326</v>
      </c>
      <c r="J53" s="6">
        <v>4</v>
      </c>
      <c r="K53" s="10" t="s">
        <v>50</v>
      </c>
      <c r="P53" s="6">
        <v>4</v>
      </c>
      <c r="Q53" s="11" t="s">
        <v>98</v>
      </c>
    </row>
    <row r="54" spans="2:33" ht="15" thickBot="1" x14ac:dyDescent="0.25">
      <c r="B54" s="6">
        <v>8</v>
      </c>
      <c r="C54" s="7">
        <v>819</v>
      </c>
      <c r="H54">
        <v>7295</v>
      </c>
      <c r="J54" s="6">
        <v>8</v>
      </c>
      <c r="K54" s="7" t="s">
        <v>50</v>
      </c>
      <c r="P54" s="6">
        <v>8</v>
      </c>
      <c r="Q54" s="8" t="s">
        <v>99</v>
      </c>
    </row>
    <row r="55" spans="2:33" ht="15" thickBot="1" x14ac:dyDescent="0.25">
      <c r="B55" s="8">
        <v>10</v>
      </c>
      <c r="C55" s="5">
        <v>764</v>
      </c>
      <c r="H55">
        <v>7282</v>
      </c>
      <c r="J55" s="8">
        <v>10</v>
      </c>
      <c r="K55" s="5" t="s">
        <v>50</v>
      </c>
      <c r="P55" s="8">
        <v>10</v>
      </c>
      <c r="Q55" s="4" t="s">
        <v>100</v>
      </c>
    </row>
    <row r="56" spans="2:33" ht="15" thickBot="1" x14ac:dyDescent="0.25"/>
    <row r="57" spans="2:33" ht="15" thickBot="1" x14ac:dyDescent="0.25">
      <c r="B57" s="1" t="s">
        <v>16</v>
      </c>
      <c r="C57" s="2" t="s">
        <v>101</v>
      </c>
      <c r="D57" s="3"/>
      <c r="H57" t="s">
        <v>18</v>
      </c>
      <c r="J57" s="1" t="s">
        <v>16</v>
      </c>
      <c r="K57" s="2" t="s">
        <v>101</v>
      </c>
      <c r="L57" s="3"/>
      <c r="P57" s="1" t="s">
        <v>16</v>
      </c>
      <c r="Q57" s="2" t="s">
        <v>101</v>
      </c>
      <c r="R57" s="3"/>
    </row>
    <row r="58" spans="2:33" x14ac:dyDescent="0.2">
      <c r="B58" s="4" t="s">
        <v>102</v>
      </c>
      <c r="C58" s="5">
        <v>1052</v>
      </c>
      <c r="D58" s="5">
        <v>1345</v>
      </c>
      <c r="E58" s="5"/>
      <c r="F58" s="5"/>
      <c r="G58" s="20"/>
      <c r="H58">
        <v>7901</v>
      </c>
      <c r="J58" s="4" t="s">
        <v>102</v>
      </c>
      <c r="K58" s="5" t="s">
        <v>103</v>
      </c>
      <c r="L58" s="5" t="s">
        <v>103</v>
      </c>
      <c r="M58" s="5"/>
      <c r="N58" s="5"/>
      <c r="P58" s="4" t="s">
        <v>102</v>
      </c>
      <c r="Q58" s="4" t="s">
        <v>104</v>
      </c>
      <c r="R58" s="4" t="s">
        <v>105</v>
      </c>
      <c r="S58" s="5"/>
      <c r="T58" s="5"/>
    </row>
    <row r="59" spans="2:33" ht="15" thickBot="1" x14ac:dyDescent="0.25">
      <c r="B59" s="6" t="s">
        <v>106</v>
      </c>
      <c r="C59" s="7">
        <v>905</v>
      </c>
      <c r="D59" s="7"/>
      <c r="E59" s="9"/>
      <c r="F59" s="9"/>
      <c r="G59" s="20"/>
      <c r="H59">
        <v>7754</v>
      </c>
      <c r="J59" s="6" t="s">
        <v>106</v>
      </c>
      <c r="K59" s="7" t="s">
        <v>103</v>
      </c>
      <c r="L59" s="7"/>
      <c r="M59" s="9"/>
      <c r="N59" s="9"/>
      <c r="P59" s="6" t="s">
        <v>106</v>
      </c>
      <c r="Q59" s="8" t="s">
        <v>107</v>
      </c>
      <c r="R59" s="7"/>
      <c r="S59" s="9"/>
      <c r="T59" s="9"/>
    </row>
    <row r="60" spans="2:33" x14ac:dyDescent="0.2">
      <c r="B60" s="6" t="s">
        <v>108</v>
      </c>
      <c r="C60" s="5">
        <v>839</v>
      </c>
      <c r="D60" s="5">
        <v>1311</v>
      </c>
      <c r="E60" s="9">
        <v>2424</v>
      </c>
      <c r="F60" s="9"/>
      <c r="G60" s="20"/>
      <c r="H60">
        <v>7655</v>
      </c>
      <c r="J60" s="6" t="s">
        <v>108</v>
      </c>
      <c r="K60" s="5" t="s">
        <v>103</v>
      </c>
      <c r="L60" s="5" t="s">
        <v>103</v>
      </c>
      <c r="M60" s="9" t="s">
        <v>103</v>
      </c>
      <c r="N60" s="9"/>
      <c r="P60" s="6" t="s">
        <v>108</v>
      </c>
      <c r="Q60" s="4" t="s">
        <v>109</v>
      </c>
      <c r="R60" s="4" t="s">
        <v>110</v>
      </c>
      <c r="S60" s="6" t="s">
        <v>111</v>
      </c>
      <c r="T60" s="9"/>
    </row>
    <row r="61" spans="2:33" ht="15" thickBot="1" x14ac:dyDescent="0.25">
      <c r="B61" s="6" t="s">
        <v>112</v>
      </c>
      <c r="C61" s="7">
        <v>833</v>
      </c>
      <c r="D61" s="7"/>
      <c r="E61" s="7"/>
      <c r="F61" s="9"/>
      <c r="G61" s="20"/>
      <c r="H61">
        <v>7649</v>
      </c>
      <c r="J61" s="6" t="s">
        <v>112</v>
      </c>
      <c r="K61" s="7" t="s">
        <v>103</v>
      </c>
      <c r="L61" s="7"/>
      <c r="M61" s="7"/>
      <c r="N61" s="9"/>
      <c r="P61" s="6" t="s">
        <v>112</v>
      </c>
      <c r="Q61" s="8" t="s">
        <v>113</v>
      </c>
      <c r="R61" s="7"/>
      <c r="S61" s="7"/>
      <c r="T61" s="9"/>
    </row>
    <row r="62" spans="2:33" x14ac:dyDescent="0.2">
      <c r="B62" s="6" t="s">
        <v>114</v>
      </c>
      <c r="C62" s="5">
        <v>828</v>
      </c>
      <c r="D62" s="5"/>
      <c r="E62" s="5"/>
      <c r="F62" s="9"/>
      <c r="G62" s="20"/>
      <c r="H62">
        <v>7522</v>
      </c>
      <c r="J62" s="6" t="s">
        <v>114</v>
      </c>
      <c r="K62" s="5" t="s">
        <v>103</v>
      </c>
      <c r="L62" s="5"/>
      <c r="M62" s="5"/>
      <c r="N62" s="9"/>
      <c r="P62" s="6" t="s">
        <v>114</v>
      </c>
      <c r="Q62" s="4" t="s">
        <v>115</v>
      </c>
      <c r="R62" s="5"/>
      <c r="S62" s="5"/>
      <c r="T62" s="9"/>
    </row>
    <row r="63" spans="2:33" ht="15" thickBot="1" x14ac:dyDescent="0.25">
      <c r="B63" s="6" t="s">
        <v>116</v>
      </c>
      <c r="C63" s="7">
        <v>735</v>
      </c>
      <c r="D63" s="7">
        <v>982</v>
      </c>
      <c r="E63" s="9">
        <v>2632</v>
      </c>
      <c r="F63" s="12">
        <f>2765+40+295-20</f>
        <v>3080</v>
      </c>
      <c r="G63" s="20"/>
      <c r="H63">
        <v>7428</v>
      </c>
      <c r="J63" s="6" t="s">
        <v>116</v>
      </c>
      <c r="K63" s="7" t="s">
        <v>103</v>
      </c>
      <c r="L63" s="7" t="s">
        <v>103</v>
      </c>
      <c r="M63" s="9" t="s">
        <v>103</v>
      </c>
      <c r="N63" s="9" t="s">
        <v>117</v>
      </c>
      <c r="P63" s="6" t="s">
        <v>116</v>
      </c>
      <c r="Q63" s="8" t="s">
        <v>118</v>
      </c>
      <c r="R63" s="8" t="s">
        <v>119</v>
      </c>
      <c r="S63" s="6" t="s">
        <v>120</v>
      </c>
      <c r="T63" s="6" t="s">
        <v>121</v>
      </c>
    </row>
    <row r="64" spans="2:33" x14ac:dyDescent="0.2">
      <c r="B64" s="6" t="s">
        <v>122</v>
      </c>
      <c r="C64" s="5">
        <v>688</v>
      </c>
      <c r="D64" s="5"/>
      <c r="E64" s="9"/>
      <c r="F64" s="9"/>
      <c r="G64" s="20"/>
      <c r="H64">
        <v>7402</v>
      </c>
      <c r="J64" s="6" t="s">
        <v>122</v>
      </c>
      <c r="K64" s="5" t="s">
        <v>103</v>
      </c>
      <c r="L64" s="5"/>
      <c r="M64" s="9"/>
      <c r="N64" s="9"/>
      <c r="P64" s="6" t="s">
        <v>122</v>
      </c>
      <c r="Q64" s="4" t="s">
        <v>123</v>
      </c>
      <c r="R64" s="5"/>
      <c r="S64" s="9"/>
      <c r="T64" s="9"/>
    </row>
    <row r="65" spans="2:20" ht="15" thickBot="1" x14ac:dyDescent="0.25">
      <c r="B65" s="6" t="s">
        <v>124</v>
      </c>
      <c r="C65" s="7">
        <v>752</v>
      </c>
      <c r="D65" s="7">
        <v>1002</v>
      </c>
      <c r="E65" s="7"/>
      <c r="F65" s="9"/>
      <c r="G65" s="20"/>
      <c r="H65">
        <v>7466</v>
      </c>
      <c r="J65" s="6" t="s">
        <v>124</v>
      </c>
      <c r="K65" s="7" t="s">
        <v>103</v>
      </c>
      <c r="L65" s="7" t="s">
        <v>103</v>
      </c>
      <c r="M65" s="7"/>
      <c r="N65" s="9"/>
      <c r="P65" s="6" t="s">
        <v>124</v>
      </c>
      <c r="Q65" s="8" t="s">
        <v>125</v>
      </c>
      <c r="R65" s="8" t="s">
        <v>126</v>
      </c>
      <c r="S65" s="7"/>
      <c r="T65" s="9"/>
    </row>
    <row r="66" spans="2:20" x14ac:dyDescent="0.2">
      <c r="B66" s="6" t="s">
        <v>127</v>
      </c>
      <c r="C66" s="5">
        <v>542</v>
      </c>
      <c r="D66" s="5">
        <v>769</v>
      </c>
      <c r="E66" s="5"/>
      <c r="F66" s="9"/>
      <c r="G66" s="20"/>
      <c r="H66">
        <v>7351</v>
      </c>
      <c r="J66" s="6" t="s">
        <v>127</v>
      </c>
      <c r="K66" s="5" t="s">
        <v>103</v>
      </c>
      <c r="L66" s="5" t="s">
        <v>103</v>
      </c>
      <c r="M66" s="5"/>
      <c r="N66" s="9"/>
      <c r="P66" s="6" t="s">
        <v>127</v>
      </c>
      <c r="Q66" s="4" t="s">
        <v>128</v>
      </c>
      <c r="R66" s="4" t="s">
        <v>129</v>
      </c>
      <c r="S66" s="5"/>
      <c r="T66" s="9"/>
    </row>
    <row r="67" spans="2:20" ht="15" thickBot="1" x14ac:dyDescent="0.25">
      <c r="B67" s="6" t="s">
        <v>130</v>
      </c>
      <c r="C67" s="7">
        <v>492</v>
      </c>
      <c r="D67" s="7"/>
      <c r="E67" s="9"/>
      <c r="F67" s="9"/>
      <c r="G67" s="20"/>
      <c r="H67">
        <v>7301</v>
      </c>
      <c r="J67" s="6" t="s">
        <v>130</v>
      </c>
      <c r="K67" s="7" t="s">
        <v>103</v>
      </c>
      <c r="L67" s="7"/>
      <c r="M67" s="9"/>
      <c r="N67" s="9"/>
      <c r="P67" s="6" t="s">
        <v>130</v>
      </c>
      <c r="Q67" s="8" t="s">
        <v>131</v>
      </c>
      <c r="R67" s="7"/>
      <c r="S67" s="9"/>
      <c r="T67" s="9"/>
    </row>
    <row r="68" spans="2:20" x14ac:dyDescent="0.2">
      <c r="B68" s="6" t="s">
        <v>132</v>
      </c>
      <c r="C68" s="5">
        <v>377</v>
      </c>
      <c r="D68" s="5">
        <v>808</v>
      </c>
      <c r="E68" s="9">
        <v>2960</v>
      </c>
      <c r="F68" s="9"/>
      <c r="G68" s="20"/>
      <c r="H68">
        <v>7225</v>
      </c>
      <c r="J68" s="6" t="s">
        <v>132</v>
      </c>
      <c r="K68" s="5" t="s">
        <v>103</v>
      </c>
      <c r="L68" s="5" t="s">
        <v>103</v>
      </c>
      <c r="M68" s="9" t="s">
        <v>103</v>
      </c>
      <c r="N68" s="9"/>
      <c r="P68" s="6" t="s">
        <v>132</v>
      </c>
      <c r="Q68" s="4" t="s">
        <v>133</v>
      </c>
      <c r="R68" s="4" t="s">
        <v>134</v>
      </c>
      <c r="S68" s="6" t="s">
        <v>135</v>
      </c>
      <c r="T68" s="9"/>
    </row>
    <row r="69" spans="2:20" ht="15" thickBot="1" x14ac:dyDescent="0.25">
      <c r="B69" s="8" t="s">
        <v>136</v>
      </c>
      <c r="C69" s="7">
        <v>314</v>
      </c>
      <c r="D69" s="7"/>
      <c r="E69" s="7"/>
      <c r="F69" s="7"/>
      <c r="G69" s="20"/>
      <c r="H69">
        <v>7162</v>
      </c>
      <c r="J69" s="8" t="s">
        <v>136</v>
      </c>
      <c r="K69" s="7" t="s">
        <v>103</v>
      </c>
      <c r="L69" s="7"/>
      <c r="M69" s="7"/>
      <c r="N69" s="7"/>
      <c r="P69" s="8" t="s">
        <v>136</v>
      </c>
      <c r="Q69" s="8" t="s">
        <v>137</v>
      </c>
      <c r="R69" s="7"/>
      <c r="S69" s="7"/>
      <c r="T69" s="7"/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Revisions</vt:lpstr>
      <vt:lpstr>Bridle Table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 Lolies</dc:creator>
  <cp:keywords/>
  <dc:description/>
  <cp:lastModifiedBy>Tom Lolies</cp:lastModifiedBy>
  <cp:revision/>
  <dcterms:created xsi:type="dcterms:W3CDTF">2016-12-07T17:59:32Z</dcterms:created>
  <dcterms:modified xsi:type="dcterms:W3CDTF">2023-06-26T12:30:49Z</dcterms:modified>
  <cp:category/>
  <cp:contentStatus/>
</cp:coreProperties>
</file>