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3"/>
  <workbookPr/>
  <mc:AlternateContent xmlns:mc="http://schemas.openxmlformats.org/markup-compatibility/2006">
    <mc:Choice Requires="x15">
      <x15ac:absPath xmlns:x15ac="http://schemas.microsoft.com/office/spreadsheetml/2010/11/ac" url="/Users/brucegoldsmith/Dropbox/Lines all BGD wings/Adam/"/>
    </mc:Choice>
  </mc:AlternateContent>
  <xr:revisionPtr revIDLastSave="0" documentId="13_ncr:1_{672EE4BC-2C07-654F-BF70-BF281BC01F39}" xr6:coauthVersionLast="47" xr6:coauthVersionMax="47" xr10:uidLastSave="{00000000-0000-0000-0000-000000000000}"/>
  <bookViews>
    <workbookView xWindow="0" yWindow="500" windowWidth="21820" windowHeight="16300" tabRatio="500" firstSheet="1" activeTab="1" xr2:uid="{00000000-000D-0000-FFFF-FFFF00000000}"/>
  </bookViews>
  <sheets>
    <sheet name="Revisions" sheetId="1" r:id="rId1"/>
    <sheet name="Bridle Table" sheetId="3" r:id="rId2"/>
    <sheet name="Sheet1" sheetId="4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20" i="3" l="1"/>
  <c r="X20" i="3"/>
  <c r="Y19" i="3"/>
  <c r="X19" i="3"/>
  <c r="Y18" i="3"/>
  <c r="X18" i="3"/>
  <c r="Y17" i="3"/>
  <c r="X17" i="3"/>
  <c r="AB16" i="3"/>
  <c r="Y16" i="3"/>
  <c r="X16" i="3"/>
  <c r="AB15" i="3"/>
  <c r="Y15" i="3"/>
  <c r="X15" i="3"/>
  <c r="AB14" i="3"/>
  <c r="Y14" i="3"/>
  <c r="X14" i="3"/>
  <c r="AB13" i="3"/>
  <c r="Y13" i="3"/>
  <c r="X13" i="3"/>
  <c r="AB12" i="3"/>
  <c r="Y12" i="3"/>
  <c r="X12" i="3"/>
  <c r="AB11" i="3"/>
  <c r="Y11" i="3"/>
  <c r="X11" i="3"/>
  <c r="AB10" i="3"/>
  <c r="Y10" i="3"/>
  <c r="X10" i="3"/>
  <c r="AB9" i="3"/>
  <c r="Y9" i="3"/>
  <c r="X9" i="3"/>
  <c r="AB8" i="3"/>
  <c r="Y8" i="3"/>
  <c r="X8" i="3"/>
  <c r="AB7" i="3"/>
  <c r="Y7" i="3"/>
  <c r="X7" i="3"/>
  <c r="AB6" i="3"/>
  <c r="Y6" i="3"/>
  <c r="X6" i="3"/>
  <c r="F75" i="3"/>
  <c r="C67" i="3"/>
  <c r="C66" i="3"/>
  <c r="E34" i="3"/>
</calcChain>
</file>

<file path=xl/sharedStrings.xml><?xml version="1.0" encoding="utf-8"?>
<sst xmlns="http://schemas.openxmlformats.org/spreadsheetml/2006/main" count="390" uniqueCount="214">
  <si>
    <t>Adam S</t>
  </si>
  <si>
    <t>by</t>
  </si>
  <si>
    <t>Rev1</t>
  </si>
  <si>
    <t>First proto was too large, reduce size</t>
  </si>
  <si>
    <t>BJG</t>
  </si>
  <si>
    <t>Rev2</t>
  </si>
  <si>
    <t>correct glider size =22q m</t>
  </si>
  <si>
    <t>Rev3</t>
  </si>
  <si>
    <t>Add trimming BR3=-10, CR3=-20, D9=-10, D10=-15, SL up+30mm</t>
  </si>
  <si>
    <t>Rev4</t>
  </si>
  <si>
    <t>Lengthen brake line by 10cm</t>
  </si>
  <si>
    <t>Rev5</t>
  </si>
  <si>
    <t>Lengthen brake line by 4cm</t>
  </si>
  <si>
    <t>Bridle Dimensions</t>
  </si>
  <si>
    <t>PL1</t>
  </si>
  <si>
    <t>PL2</t>
  </si>
  <si>
    <t>Bridle lengths</t>
  </si>
  <si>
    <t>PL3</t>
  </si>
  <si>
    <t>Bridle materials</t>
  </si>
  <si>
    <t>Bridle names</t>
  </si>
  <si>
    <t>Manual check lengths</t>
  </si>
  <si>
    <t>PL4</t>
  </si>
  <si>
    <t>A</t>
  </si>
  <si>
    <t>B</t>
  </si>
  <si>
    <t>C</t>
  </si>
  <si>
    <t>D</t>
  </si>
  <si>
    <t>K</t>
  </si>
  <si>
    <t>Rib</t>
  </si>
  <si>
    <t>A - LINES</t>
  </si>
  <si>
    <t>PL_XL1</t>
  </si>
  <si>
    <t>Checking</t>
  </si>
  <si>
    <t>DSL70 blue</t>
  </si>
  <si>
    <t>a1</t>
  </si>
  <si>
    <t>TSL140 blue</t>
  </si>
  <si>
    <t>a2</t>
  </si>
  <si>
    <t>1A1</t>
  </si>
  <si>
    <t>TSL280 red</t>
  </si>
  <si>
    <t>a3</t>
  </si>
  <si>
    <t>AR1</t>
  </si>
  <si>
    <t>a4</t>
  </si>
  <si>
    <t>1A2</t>
  </si>
  <si>
    <t>a5</t>
  </si>
  <si>
    <t>a6</t>
  </si>
  <si>
    <t>1A3</t>
  </si>
  <si>
    <t>a7</t>
  </si>
  <si>
    <t>AR2</t>
  </si>
  <si>
    <t>a8</t>
  </si>
  <si>
    <t>1A4</t>
  </si>
  <si>
    <t>a9</t>
  </si>
  <si>
    <t>a10</t>
  </si>
  <si>
    <t>1A5</t>
  </si>
  <si>
    <t>a11</t>
  </si>
  <si>
    <t>AR3</t>
  </si>
  <si>
    <t>a12</t>
  </si>
  <si>
    <t>a13</t>
  </si>
  <si>
    <t>1A6</t>
  </si>
  <si>
    <t>a14</t>
  </si>
  <si>
    <t>a15</t>
  </si>
  <si>
    <t>1A7</t>
  </si>
  <si>
    <t>B - LINES</t>
  </si>
  <si>
    <t>b1</t>
  </si>
  <si>
    <t>b2</t>
  </si>
  <si>
    <t>1B1</t>
  </si>
  <si>
    <t>TSL280 blue</t>
  </si>
  <si>
    <t>b3</t>
  </si>
  <si>
    <t>BR1</t>
  </si>
  <si>
    <t>b4</t>
  </si>
  <si>
    <t>1B2</t>
  </si>
  <si>
    <t>b5</t>
  </si>
  <si>
    <t>b6</t>
  </si>
  <si>
    <t>1B3</t>
  </si>
  <si>
    <t>b7</t>
  </si>
  <si>
    <t>BR2</t>
  </si>
  <si>
    <t>b8</t>
  </si>
  <si>
    <t>1B4</t>
  </si>
  <si>
    <t>b9</t>
  </si>
  <si>
    <t>b10</t>
  </si>
  <si>
    <t>1B5</t>
  </si>
  <si>
    <t>b11</t>
  </si>
  <si>
    <t>BR3</t>
  </si>
  <si>
    <t>b12</t>
  </si>
  <si>
    <t>b13</t>
  </si>
  <si>
    <t>1B6</t>
  </si>
  <si>
    <t>b14</t>
  </si>
  <si>
    <t>TSL120 red</t>
  </si>
  <si>
    <t>b15</t>
  </si>
  <si>
    <t>1B7</t>
  </si>
  <si>
    <t>BR4</t>
  </si>
  <si>
    <t>C - LINES</t>
  </si>
  <si>
    <t>c1</t>
  </si>
  <si>
    <t>c2</t>
  </si>
  <si>
    <t>1C1</t>
  </si>
  <si>
    <t>TSL280 green</t>
  </si>
  <si>
    <t>c3</t>
  </si>
  <si>
    <t>CR1</t>
  </si>
  <si>
    <t>c4</t>
  </si>
  <si>
    <t>1C2</t>
  </si>
  <si>
    <t>c5</t>
  </si>
  <si>
    <t>c6</t>
  </si>
  <si>
    <t>1C3</t>
  </si>
  <si>
    <t>c7</t>
  </si>
  <si>
    <t>CR2</t>
  </si>
  <si>
    <t>c8</t>
  </si>
  <si>
    <t>1C4</t>
  </si>
  <si>
    <t>c9</t>
  </si>
  <si>
    <t>c10</t>
  </si>
  <si>
    <t>1C5</t>
  </si>
  <si>
    <t>c11</t>
  </si>
  <si>
    <t>CR3</t>
  </si>
  <si>
    <t>c12</t>
  </si>
  <si>
    <t>c13</t>
  </si>
  <si>
    <t>1C6</t>
  </si>
  <si>
    <t>c14</t>
  </si>
  <si>
    <t>c15</t>
  </si>
  <si>
    <t>1C7</t>
  </si>
  <si>
    <t>D - LINES</t>
  </si>
  <si>
    <t>d1</t>
  </si>
  <si>
    <t>d2</t>
  </si>
  <si>
    <t>1D1</t>
  </si>
  <si>
    <t>d3</t>
  </si>
  <si>
    <t>d4</t>
  </si>
  <si>
    <t>1D2</t>
  </si>
  <si>
    <t>d5</t>
  </si>
  <si>
    <t>d6</t>
  </si>
  <si>
    <t>1D3</t>
  </si>
  <si>
    <t>d7</t>
  </si>
  <si>
    <t>d8</t>
  </si>
  <si>
    <t>1D4</t>
  </si>
  <si>
    <t>d9</t>
  </si>
  <si>
    <t>d10</t>
  </si>
  <si>
    <t>BR - LINES</t>
  </si>
  <si>
    <t>old</t>
  </si>
  <si>
    <t>r 3</t>
  </si>
  <si>
    <t>DSL70 yellow</t>
  </si>
  <si>
    <t>K1</t>
  </si>
  <si>
    <t>r 4</t>
  </si>
  <si>
    <t>K2</t>
  </si>
  <si>
    <t>2K1</t>
  </si>
  <si>
    <t>r 6</t>
  </si>
  <si>
    <t>K3</t>
  </si>
  <si>
    <t>r 7</t>
  </si>
  <si>
    <t>K4</t>
  </si>
  <si>
    <t>r 9</t>
  </si>
  <si>
    <t>K5</t>
  </si>
  <si>
    <t>2K2</t>
  </si>
  <si>
    <t>r 10</t>
  </si>
  <si>
    <t>DFL115 yellow</t>
  </si>
  <si>
    <t>K6</t>
  </si>
  <si>
    <t>SL up</t>
  </si>
  <si>
    <t>SL down</t>
  </si>
  <si>
    <t>r 12</t>
  </si>
  <si>
    <t>K7</t>
  </si>
  <si>
    <t>r 13</t>
  </si>
  <si>
    <t>K8</t>
  </si>
  <si>
    <t>1K1</t>
  </si>
  <si>
    <t>r 15</t>
  </si>
  <si>
    <t>K9</t>
  </si>
  <si>
    <t>2K3</t>
  </si>
  <si>
    <t>r 16</t>
  </si>
  <si>
    <t>K10</t>
  </si>
  <si>
    <t>1K2</t>
  </si>
  <si>
    <t>r 17</t>
  </si>
  <si>
    <t>K11</t>
  </si>
  <si>
    <t>Canopy checksheet lengths (mm)</t>
  </si>
  <si>
    <t>Upper skin LE</t>
  </si>
  <si>
    <t>Total</t>
  </si>
  <si>
    <t>Lower skin LE</t>
  </si>
  <si>
    <t>TE Upper</t>
  </si>
  <si>
    <t>TE Lower</t>
  </si>
  <si>
    <t>Vent opening (mm) (straight line)</t>
  </si>
  <si>
    <t>Rib nr</t>
  </si>
  <si>
    <t>Centre-side</t>
  </si>
  <si>
    <t>Tip-side</t>
  </si>
  <si>
    <t>Per-rib statistics</t>
  </si>
  <si>
    <t xml:space="preserve">   Rib Nr</t>
  </si>
  <si>
    <t xml:space="preserve"> Chord mm</t>
  </si>
  <si>
    <t xml:space="preserve"> Height %</t>
  </si>
  <si>
    <t>Height mm</t>
  </si>
  <si>
    <t>Design AoA</t>
  </si>
  <si>
    <t>Cell areas (sqm)</t>
  </si>
  <si>
    <t>Cell Nr</t>
  </si>
  <si>
    <t>Base width mm</t>
  </si>
  <si>
    <t>3d</t>
  </si>
  <si>
    <t>Vertical</t>
  </si>
  <si>
    <t>Side</t>
  </si>
  <si>
    <t>Profile Support lengths (mm)</t>
  </si>
  <si>
    <t>Profile Nr</t>
  </si>
  <si>
    <t>Upper length</t>
  </si>
  <si>
    <t>Vent length</t>
  </si>
  <si>
    <t>Lower length</t>
  </si>
  <si>
    <t>Vent+Lower</t>
  </si>
  <si>
    <t>Profile support 1 (8% -&gt; -14%)</t>
  </si>
  <si>
    <t>Rib 14</t>
  </si>
  <si>
    <t>Rib 13</t>
  </si>
  <si>
    <t>Rib 12</t>
  </si>
  <si>
    <t>Rib 11</t>
  </si>
  <si>
    <t>Rib 10</t>
  </si>
  <si>
    <t>Rib 9</t>
  </si>
  <si>
    <t>Rib 8</t>
  </si>
  <si>
    <t>Rib 7</t>
  </si>
  <si>
    <t>Rib 6</t>
  </si>
  <si>
    <t>Rib 5</t>
  </si>
  <si>
    <t>Rib 4</t>
  </si>
  <si>
    <t>Rib 3</t>
  </si>
  <si>
    <t>Rib 2</t>
  </si>
  <si>
    <t>Rib 1</t>
  </si>
  <si>
    <t>H-strap Lengths</t>
  </si>
  <si>
    <t>Measurements given in mm</t>
  </si>
  <si>
    <t>Hstrap A</t>
  </si>
  <si>
    <t>Hstrap B</t>
  </si>
  <si>
    <t>Hstrap C</t>
  </si>
  <si>
    <t>Hstrap D</t>
  </si>
  <si>
    <t>Rev6</t>
  </si>
  <si>
    <t>Correct check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</si>
</sst>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sz val="11"/>
      <color indexed="10"/>
      <name val="Arial"/>
      <family val="2"/>
    </font>
    <font>
      <sz val="11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2" fillId="6" borderId="4" xfId="0" applyFont="1" applyFill="1" applyBorder="1"/>
    <xf numFmtId="0" fontId="0" fillId="0" borderId="5" xfId="0" applyBorder="1" applyAlignment="1">
      <alignment horizontal="center"/>
    </xf>
    <xf numFmtId="0" fontId="0" fillId="3" borderId="5" xfId="0" applyFill="1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3" borderId="7" xfId="0" applyFill="1" applyBorder="1"/>
    <xf numFmtId="0" fontId="0" fillId="0" borderId="7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3" borderId="6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5" borderId="5" xfId="0" applyFill="1" applyBorder="1"/>
    <xf numFmtId="0" fontId="0" fillId="5" borderId="7" xfId="0" applyFill="1" applyBorder="1"/>
    <xf numFmtId="0" fontId="0" fillId="4" borderId="5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7" borderId="5" xfId="0" applyFill="1" applyBorder="1"/>
    <xf numFmtId="0" fontId="0" fillId="7" borderId="8" xfId="0" applyFill="1" applyBorder="1"/>
    <xf numFmtId="0" fontId="0" fillId="7" borderId="9" xfId="0" applyFill="1" applyBorder="1"/>
    <xf numFmtId="0" fontId="0" fillId="8" borderId="10" xfId="0" applyFill="1" applyBorder="1"/>
    <xf numFmtId="0" fontId="3" fillId="0" borderId="6" xfId="0" applyFont="1" applyBorder="1"/>
    <xf numFmtId="0" fontId="3" fillId="0" borderId="0" xfId="0" applyFont="1"/>
    <xf numFmtId="0" fontId="4" fillId="0" borderId="0" xfId="0" applyFont="1"/>
  </cellXfs>
  <cellStyles count="1">
    <cellStyle name="Normal" xfId="0" builtinId="0" customBuiltin="1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workbookViewId="0">
      <selection activeCell="B8" sqref="B8"/>
    </sheetView>
  </sheetViews>
  <sheetFormatPr baseColWidth="10" defaultColWidth="11" defaultRowHeight="14" x14ac:dyDescent="0.15"/>
  <cols>
    <col min="1" max="2" width="11" customWidth="1"/>
    <col min="3" max="3" width="48" customWidth="1"/>
  </cols>
  <sheetData>
    <row r="1" spans="1:4" x14ac:dyDescent="0.15">
      <c r="A1" t="s">
        <v>0</v>
      </c>
    </row>
    <row r="2" spans="1:4" x14ac:dyDescent="0.15">
      <c r="D2" t="s">
        <v>1</v>
      </c>
    </row>
    <row r="3" spans="1:4" x14ac:dyDescent="0.15">
      <c r="A3" t="s">
        <v>2</v>
      </c>
      <c r="B3" s="1">
        <v>41689</v>
      </c>
      <c r="C3" t="s">
        <v>3</v>
      </c>
      <c r="D3" t="s">
        <v>4</v>
      </c>
    </row>
    <row r="4" spans="1:4" x14ac:dyDescent="0.15">
      <c r="A4" t="s">
        <v>5</v>
      </c>
      <c r="B4" s="1">
        <v>41715</v>
      </c>
      <c r="C4" t="s">
        <v>6</v>
      </c>
      <c r="D4" t="s">
        <v>4</v>
      </c>
    </row>
    <row r="5" spans="1:4" x14ac:dyDescent="0.15">
      <c r="A5" t="s">
        <v>7</v>
      </c>
      <c r="B5" s="1">
        <v>41730</v>
      </c>
      <c r="C5" t="s">
        <v>8</v>
      </c>
      <c r="D5" t="s">
        <v>4</v>
      </c>
    </row>
    <row r="6" spans="1:4" x14ac:dyDescent="0.15">
      <c r="A6" t="s">
        <v>9</v>
      </c>
      <c r="B6" s="1">
        <v>41763</v>
      </c>
      <c r="C6" t="s">
        <v>10</v>
      </c>
      <c r="D6" t="s">
        <v>4</v>
      </c>
    </row>
    <row r="7" spans="1:4" x14ac:dyDescent="0.15">
      <c r="A7" t="s">
        <v>11</v>
      </c>
      <c r="B7" s="1">
        <v>41922</v>
      </c>
      <c r="C7" t="s">
        <v>12</v>
      </c>
      <c r="D7" t="s">
        <v>4</v>
      </c>
    </row>
  </sheetData>
  <phoneticPr fontId="0" type="noConversion"/>
  <pageMargins left="0.75" right="0.75" top="1" bottom="1" header="0.5" footer="0.5"/>
  <pageSetup paperSize="9" orientation="portrait" horizontalDpi="4294967292" verticalDpi="429496729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19"/>
  <sheetViews>
    <sheetView tabSelected="1" topLeftCell="M1" workbookViewId="0">
      <selection activeCell="AA14" sqref="AA14"/>
    </sheetView>
  </sheetViews>
  <sheetFormatPr baseColWidth="10" defaultColWidth="6.6640625" defaultRowHeight="14" x14ac:dyDescent="0.15"/>
  <cols>
    <col min="12" max="12" width="11" customWidth="1"/>
    <col min="13" max="13" width="10.1640625" customWidth="1"/>
    <col min="14" max="14" width="10.6640625" customWidth="1"/>
    <col min="15" max="15" width="12.33203125" customWidth="1"/>
    <col min="16" max="16" width="11.1640625" customWidth="1"/>
  </cols>
  <sheetData>
    <row r="1" spans="1:28" x14ac:dyDescent="0.15">
      <c r="A1" t="s">
        <v>13</v>
      </c>
    </row>
    <row r="2" spans="1:28" x14ac:dyDescent="0.15">
      <c r="G2" s="2" t="s">
        <v>14</v>
      </c>
    </row>
    <row r="3" spans="1:28" x14ac:dyDescent="0.15">
      <c r="G3" s="3" t="s">
        <v>15</v>
      </c>
    </row>
    <row r="4" spans="1:28" x14ac:dyDescent="0.15">
      <c r="A4" t="s">
        <v>16</v>
      </c>
      <c r="G4" s="4" t="s">
        <v>17</v>
      </c>
      <c r="J4" t="s">
        <v>18</v>
      </c>
      <c r="Q4" t="s">
        <v>19</v>
      </c>
      <c r="W4" t="s">
        <v>20</v>
      </c>
    </row>
    <row r="5" spans="1:28" ht="14" customHeight="1" thickBot="1" x14ac:dyDescent="0.2">
      <c r="G5" s="5" t="s">
        <v>21</v>
      </c>
      <c r="X5" t="s">
        <v>22</v>
      </c>
      <c r="Y5" t="s">
        <v>23</v>
      </c>
      <c r="Z5" t="s">
        <v>24</v>
      </c>
      <c r="AA5" t="s">
        <v>25</v>
      </c>
      <c r="AB5" t="s">
        <v>26</v>
      </c>
    </row>
    <row r="6" spans="1:28" ht="14" customHeight="1" thickBot="1" x14ac:dyDescent="0.2">
      <c r="B6" s="6" t="s">
        <v>27</v>
      </c>
      <c r="C6" s="7" t="s">
        <v>28</v>
      </c>
      <c r="D6" s="8"/>
      <c r="G6" s="9" t="s">
        <v>29</v>
      </c>
      <c r="I6" t="s">
        <v>30</v>
      </c>
      <c r="K6" s="6" t="s">
        <v>27</v>
      </c>
      <c r="L6" s="7" t="s">
        <v>28</v>
      </c>
      <c r="M6" s="8"/>
      <c r="R6" s="6" t="s">
        <v>27</v>
      </c>
      <c r="S6" s="7" t="s">
        <v>28</v>
      </c>
      <c r="T6" s="8"/>
      <c r="W6">
        <v>1</v>
      </c>
      <c r="X6">
        <f>I7</f>
        <v>5687</v>
      </c>
      <c r="Y6">
        <f>I24</f>
        <v>5622</v>
      </c>
      <c r="Z6">
        <v>5687</v>
      </c>
      <c r="AA6">
        <v>5798</v>
      </c>
      <c r="AB6">
        <f>I70</f>
        <v>6516</v>
      </c>
    </row>
    <row r="7" spans="1:28" x14ac:dyDescent="0.15">
      <c r="B7" s="10">
        <v>2</v>
      </c>
      <c r="C7" s="11">
        <v>830</v>
      </c>
      <c r="D7" s="12"/>
      <c r="E7" s="12"/>
      <c r="I7">
        <v>5687</v>
      </c>
      <c r="K7" s="10">
        <v>2</v>
      </c>
      <c r="L7" s="12" t="s">
        <v>31</v>
      </c>
      <c r="M7" s="12"/>
      <c r="N7" s="12"/>
      <c r="R7" s="10">
        <v>2</v>
      </c>
      <c r="S7" s="10" t="s">
        <v>32</v>
      </c>
      <c r="T7" s="12"/>
      <c r="U7" s="12"/>
      <c r="W7">
        <v>2</v>
      </c>
      <c r="X7">
        <f t="shared" ref="X7:X19" si="0">I8</f>
        <v>5639</v>
      </c>
      <c r="Y7">
        <f t="shared" ref="Y7:Y19" si="1">I25</f>
        <v>5573</v>
      </c>
      <c r="Z7">
        <v>5659</v>
      </c>
      <c r="AA7">
        <v>5767</v>
      </c>
      <c r="AB7">
        <f t="shared" ref="AB7:AB16" si="2">I71</f>
        <v>6270</v>
      </c>
    </row>
    <row r="8" spans="1:28" ht="14" customHeight="1" thickBot="1" x14ac:dyDescent="0.2">
      <c r="B8" s="13">
        <v>3</v>
      </c>
      <c r="C8" s="14">
        <v>783</v>
      </c>
      <c r="D8" s="15">
        <v>1157</v>
      </c>
      <c r="E8" s="16"/>
      <c r="I8">
        <v>5639</v>
      </c>
      <c r="K8" s="13">
        <v>3</v>
      </c>
      <c r="L8" s="15" t="s">
        <v>31</v>
      </c>
      <c r="M8" s="15" t="s">
        <v>33</v>
      </c>
      <c r="N8" s="16"/>
      <c r="R8" s="13">
        <v>3</v>
      </c>
      <c r="S8" s="17" t="s">
        <v>34</v>
      </c>
      <c r="T8" s="17" t="s">
        <v>35</v>
      </c>
      <c r="U8" s="16"/>
      <c r="W8">
        <v>3</v>
      </c>
      <c r="X8">
        <f t="shared" si="0"/>
        <v>5624</v>
      </c>
      <c r="Y8">
        <f t="shared" si="1"/>
        <v>5559</v>
      </c>
      <c r="Z8">
        <v>5647</v>
      </c>
      <c r="AA8">
        <v>5751</v>
      </c>
      <c r="AB8">
        <f t="shared" si="2"/>
        <v>6168</v>
      </c>
    </row>
    <row r="9" spans="1:28" x14ac:dyDescent="0.15">
      <c r="B9" s="13">
        <v>4</v>
      </c>
      <c r="C9" s="11">
        <v>796</v>
      </c>
      <c r="D9" s="12"/>
      <c r="E9" s="16">
        <v>3699</v>
      </c>
      <c r="I9">
        <v>5624</v>
      </c>
      <c r="K9" s="13">
        <v>4</v>
      </c>
      <c r="L9" s="12" t="s">
        <v>31</v>
      </c>
      <c r="M9" s="12"/>
      <c r="N9" s="16" t="s">
        <v>36</v>
      </c>
      <c r="R9" s="13">
        <v>4</v>
      </c>
      <c r="S9" s="10" t="s">
        <v>37</v>
      </c>
      <c r="T9" s="12"/>
      <c r="U9" s="13" t="s">
        <v>38</v>
      </c>
      <c r="W9">
        <v>4</v>
      </c>
      <c r="X9">
        <f t="shared" si="0"/>
        <v>5650</v>
      </c>
      <c r="Y9">
        <f t="shared" si="1"/>
        <v>5589</v>
      </c>
      <c r="Z9">
        <v>5660</v>
      </c>
      <c r="AA9">
        <v>5758</v>
      </c>
      <c r="AB9">
        <f t="shared" si="2"/>
        <v>6011</v>
      </c>
    </row>
    <row r="10" spans="1:28" ht="14" customHeight="1" thickBot="1" x14ac:dyDescent="0.2">
      <c r="B10" s="13">
        <v>5</v>
      </c>
      <c r="C10" s="14">
        <v>821</v>
      </c>
      <c r="D10" s="15">
        <v>1129</v>
      </c>
      <c r="E10" s="15"/>
      <c r="I10">
        <v>5650</v>
      </c>
      <c r="K10" s="13">
        <v>5</v>
      </c>
      <c r="L10" s="15" t="s">
        <v>31</v>
      </c>
      <c r="M10" s="15" t="s">
        <v>33</v>
      </c>
      <c r="N10" s="15"/>
      <c r="R10" s="13">
        <v>5</v>
      </c>
      <c r="S10" s="17" t="s">
        <v>39</v>
      </c>
      <c r="T10" s="17" t="s">
        <v>40</v>
      </c>
      <c r="U10" s="15"/>
      <c r="W10">
        <v>5</v>
      </c>
      <c r="X10">
        <f t="shared" si="0"/>
        <v>5630</v>
      </c>
      <c r="Y10">
        <f t="shared" si="1"/>
        <v>5571</v>
      </c>
      <c r="Z10">
        <v>5649</v>
      </c>
      <c r="AA10">
        <v>5739</v>
      </c>
      <c r="AB10">
        <f t="shared" si="2"/>
        <v>5894</v>
      </c>
    </row>
    <row r="11" spans="1:28" x14ac:dyDescent="0.15">
      <c r="B11" s="13">
        <v>6</v>
      </c>
      <c r="C11" s="11">
        <v>810</v>
      </c>
      <c r="D11" s="12"/>
      <c r="E11" s="12"/>
      <c r="I11">
        <v>5630</v>
      </c>
      <c r="K11" s="13">
        <v>6</v>
      </c>
      <c r="L11" s="12" t="s">
        <v>31</v>
      </c>
      <c r="M11" s="12"/>
      <c r="N11" s="12"/>
      <c r="R11" s="13">
        <v>6</v>
      </c>
      <c r="S11" s="10" t="s">
        <v>41</v>
      </c>
      <c r="T11" s="12"/>
      <c r="U11" s="12"/>
      <c r="W11">
        <v>6</v>
      </c>
      <c r="X11">
        <f t="shared" si="0"/>
        <v>5585</v>
      </c>
      <c r="Y11">
        <f t="shared" si="1"/>
        <v>5527</v>
      </c>
      <c r="Z11">
        <v>5621</v>
      </c>
      <c r="AA11">
        <v>5704</v>
      </c>
      <c r="AB11">
        <f t="shared" si="2"/>
        <v>5921</v>
      </c>
    </row>
    <row r="12" spans="1:28" ht="14" customHeight="1" thickBot="1" x14ac:dyDescent="0.2">
      <c r="B12" s="13">
        <v>7</v>
      </c>
      <c r="C12" s="14">
        <v>766</v>
      </c>
      <c r="D12" s="15">
        <v>1101</v>
      </c>
      <c r="E12" s="16"/>
      <c r="I12">
        <v>5585</v>
      </c>
      <c r="K12" s="13">
        <v>7</v>
      </c>
      <c r="L12" s="15" t="s">
        <v>31</v>
      </c>
      <c r="M12" s="15" t="s">
        <v>33</v>
      </c>
      <c r="N12" s="16"/>
      <c r="R12" s="13">
        <v>7</v>
      </c>
      <c r="S12" s="17" t="s">
        <v>42</v>
      </c>
      <c r="T12" s="17" t="s">
        <v>43</v>
      </c>
      <c r="U12" s="16"/>
      <c r="W12">
        <v>7</v>
      </c>
      <c r="X12">
        <f t="shared" si="0"/>
        <v>5578</v>
      </c>
      <c r="Y12">
        <f t="shared" si="1"/>
        <v>5523</v>
      </c>
      <c r="Z12">
        <v>5613</v>
      </c>
      <c r="AA12">
        <v>5691</v>
      </c>
      <c r="AB12">
        <f t="shared" si="2"/>
        <v>5915</v>
      </c>
    </row>
    <row r="13" spans="1:28" x14ac:dyDescent="0.15">
      <c r="B13" s="13">
        <v>8</v>
      </c>
      <c r="C13" s="11">
        <v>746</v>
      </c>
      <c r="D13" s="12"/>
      <c r="E13" s="16">
        <v>3718</v>
      </c>
      <c r="I13">
        <v>5578</v>
      </c>
      <c r="K13" s="13">
        <v>8</v>
      </c>
      <c r="L13" s="12" t="s">
        <v>31</v>
      </c>
      <c r="M13" s="12"/>
      <c r="N13" s="16" t="s">
        <v>36</v>
      </c>
      <c r="R13" s="13">
        <v>8</v>
      </c>
      <c r="S13" s="10" t="s">
        <v>44</v>
      </c>
      <c r="T13" s="12"/>
      <c r="U13" s="13" t="s">
        <v>45</v>
      </c>
      <c r="W13">
        <v>8</v>
      </c>
      <c r="X13">
        <f t="shared" si="0"/>
        <v>5613</v>
      </c>
      <c r="Y13">
        <f t="shared" si="1"/>
        <v>5563</v>
      </c>
      <c r="Z13">
        <v>5634</v>
      </c>
      <c r="AA13">
        <v>5703</v>
      </c>
      <c r="AB13">
        <f t="shared" si="2"/>
        <v>5904</v>
      </c>
    </row>
    <row r="14" spans="1:28" ht="14" customHeight="1" thickBot="1" x14ac:dyDescent="0.2">
      <c r="B14" s="13">
        <v>9</v>
      </c>
      <c r="C14" s="18">
        <v>780</v>
      </c>
      <c r="D14" s="15">
        <v>1114</v>
      </c>
      <c r="E14" s="15"/>
      <c r="I14">
        <v>5613</v>
      </c>
      <c r="K14" s="13">
        <v>9</v>
      </c>
      <c r="L14" s="15" t="s">
        <v>31</v>
      </c>
      <c r="M14" s="15" t="s">
        <v>33</v>
      </c>
      <c r="N14" s="15"/>
      <c r="R14" s="13">
        <v>9</v>
      </c>
      <c r="S14" s="17" t="s">
        <v>46</v>
      </c>
      <c r="T14" s="17" t="s">
        <v>47</v>
      </c>
      <c r="U14" s="15"/>
      <c r="W14">
        <v>9</v>
      </c>
      <c r="X14">
        <f t="shared" si="0"/>
        <v>5596</v>
      </c>
      <c r="Y14">
        <f t="shared" si="1"/>
        <v>5543</v>
      </c>
      <c r="Z14">
        <v>5647</v>
      </c>
      <c r="AA14">
        <v>5645</v>
      </c>
      <c r="AB14">
        <f t="shared" si="2"/>
        <v>5939</v>
      </c>
    </row>
    <row r="15" spans="1:28" x14ac:dyDescent="0.15">
      <c r="B15" s="13">
        <v>10</v>
      </c>
      <c r="C15" s="19">
        <v>1259</v>
      </c>
      <c r="D15" s="12"/>
      <c r="E15" s="12"/>
      <c r="I15">
        <v>5596</v>
      </c>
      <c r="K15" s="13">
        <v>10</v>
      </c>
      <c r="L15" s="12" t="s">
        <v>31</v>
      </c>
      <c r="M15" s="12"/>
      <c r="N15" s="12"/>
      <c r="R15" s="13">
        <v>10</v>
      </c>
      <c r="S15" s="10" t="s">
        <v>48</v>
      </c>
      <c r="T15" s="12"/>
      <c r="U15" s="12"/>
      <c r="W15">
        <v>10</v>
      </c>
      <c r="X15">
        <f t="shared" si="0"/>
        <v>5541</v>
      </c>
      <c r="Y15">
        <f t="shared" si="1"/>
        <v>5489</v>
      </c>
      <c r="Z15">
        <v>5586</v>
      </c>
      <c r="AA15">
        <v>5590</v>
      </c>
      <c r="AB15">
        <f t="shared" si="2"/>
        <v>5953</v>
      </c>
    </row>
    <row r="16" spans="1:28" x14ac:dyDescent="0.15">
      <c r="B16" s="13">
        <v>11</v>
      </c>
      <c r="C16" s="20">
        <v>1204</v>
      </c>
      <c r="D16" s="16">
        <v>1091</v>
      </c>
      <c r="E16" s="16"/>
      <c r="I16">
        <v>5541</v>
      </c>
      <c r="K16" s="13">
        <v>11</v>
      </c>
      <c r="L16" s="16" t="s">
        <v>31</v>
      </c>
      <c r="M16" s="16" t="s">
        <v>33</v>
      </c>
      <c r="N16" s="16"/>
      <c r="R16" s="13">
        <v>11</v>
      </c>
      <c r="S16" s="13" t="s">
        <v>49</v>
      </c>
      <c r="T16" s="13" t="s">
        <v>50</v>
      </c>
      <c r="U16" s="16"/>
      <c r="W16">
        <v>11</v>
      </c>
      <c r="X16">
        <f t="shared" si="0"/>
        <v>5535</v>
      </c>
      <c r="Y16">
        <f t="shared" si="1"/>
        <v>5489</v>
      </c>
      <c r="Z16">
        <v>5576</v>
      </c>
      <c r="AB16">
        <f t="shared" si="2"/>
        <v>5938</v>
      </c>
    </row>
    <row r="17" spans="2:26" ht="14" customHeight="1" thickBot="1" x14ac:dyDescent="0.2">
      <c r="B17" s="13">
        <v>12</v>
      </c>
      <c r="C17" s="21">
        <v>1198</v>
      </c>
      <c r="D17" s="15"/>
      <c r="E17" s="16">
        <v>3246</v>
      </c>
      <c r="I17">
        <v>5535</v>
      </c>
      <c r="K17" s="13">
        <v>12</v>
      </c>
      <c r="L17" s="15" t="s">
        <v>31</v>
      </c>
      <c r="M17" s="15"/>
      <c r="N17" s="16" t="s">
        <v>36</v>
      </c>
      <c r="R17" s="13">
        <v>12</v>
      </c>
      <c r="S17" s="17" t="s">
        <v>51</v>
      </c>
      <c r="T17" s="15"/>
      <c r="U17" s="13" t="s">
        <v>52</v>
      </c>
      <c r="W17">
        <v>12</v>
      </c>
      <c r="X17">
        <f t="shared" si="0"/>
        <v>5505</v>
      </c>
      <c r="Y17">
        <f t="shared" si="1"/>
        <v>5470</v>
      </c>
      <c r="Z17">
        <v>5557</v>
      </c>
    </row>
    <row r="18" spans="2:26" x14ac:dyDescent="0.15">
      <c r="B18" s="13">
        <v>13</v>
      </c>
      <c r="C18" s="20">
        <v>884</v>
      </c>
      <c r="D18" s="12"/>
      <c r="E18" s="16"/>
      <c r="I18">
        <v>5505</v>
      </c>
      <c r="K18" s="13">
        <v>13</v>
      </c>
      <c r="L18" s="12" t="s">
        <v>31</v>
      </c>
      <c r="M18" s="12"/>
      <c r="N18" s="16"/>
      <c r="R18" s="13">
        <v>13</v>
      </c>
      <c r="S18" s="10" t="s">
        <v>53</v>
      </c>
      <c r="T18" s="12"/>
      <c r="U18" s="16"/>
      <c r="W18">
        <v>13</v>
      </c>
      <c r="X18">
        <f t="shared" si="0"/>
        <v>5475</v>
      </c>
      <c r="Y18">
        <f t="shared" si="1"/>
        <v>5460</v>
      </c>
      <c r="Z18">
        <v>5574</v>
      </c>
    </row>
    <row r="19" spans="2:26" ht="14" customHeight="1" thickBot="1" x14ac:dyDescent="0.2">
      <c r="B19" s="13">
        <v>14</v>
      </c>
      <c r="C19" s="21">
        <v>854</v>
      </c>
      <c r="D19" s="15">
        <v>1375</v>
      </c>
      <c r="E19" s="15"/>
      <c r="I19">
        <v>5475</v>
      </c>
      <c r="K19" s="13">
        <v>14</v>
      </c>
      <c r="L19" s="15" t="s">
        <v>31</v>
      </c>
      <c r="M19" s="15" t="s">
        <v>33</v>
      </c>
      <c r="N19" s="15"/>
      <c r="R19" s="13">
        <v>14</v>
      </c>
      <c r="S19" s="17" t="s">
        <v>54</v>
      </c>
      <c r="T19" s="17" t="s">
        <v>55</v>
      </c>
      <c r="U19" s="15"/>
      <c r="W19">
        <v>14</v>
      </c>
      <c r="X19">
        <f t="shared" si="0"/>
        <v>5216</v>
      </c>
      <c r="Y19">
        <f t="shared" si="1"/>
        <v>5231</v>
      </c>
      <c r="Z19">
        <v>5330</v>
      </c>
    </row>
    <row r="20" spans="2:26" x14ac:dyDescent="0.15">
      <c r="B20" s="13">
        <v>16</v>
      </c>
      <c r="C20" s="22">
        <v>808</v>
      </c>
      <c r="D20" s="12"/>
      <c r="I20">
        <v>5216</v>
      </c>
      <c r="K20" s="13">
        <v>16</v>
      </c>
      <c r="L20" s="12" t="s">
        <v>31</v>
      </c>
      <c r="M20" s="12"/>
      <c r="R20" s="13">
        <v>16</v>
      </c>
      <c r="S20" s="10" t="s">
        <v>56</v>
      </c>
      <c r="T20" s="12"/>
      <c r="X20">
        <f>I21</f>
        <v>5137</v>
      </c>
      <c r="Y20">
        <f>I38</f>
        <v>5169</v>
      </c>
      <c r="Z20">
        <v>5242</v>
      </c>
    </row>
    <row r="21" spans="2:26" ht="14" customHeight="1" thickBot="1" x14ac:dyDescent="0.2">
      <c r="B21" s="17">
        <v>17</v>
      </c>
      <c r="C21" s="23">
        <v>728</v>
      </c>
      <c r="D21" s="15">
        <v>801</v>
      </c>
      <c r="I21">
        <v>5137</v>
      </c>
      <c r="K21" s="17">
        <v>17</v>
      </c>
      <c r="L21" s="15" t="s">
        <v>31</v>
      </c>
      <c r="M21" s="15"/>
      <c r="R21" s="17">
        <v>17</v>
      </c>
      <c r="S21" s="17" t="s">
        <v>57</v>
      </c>
      <c r="T21" s="17" t="s">
        <v>58</v>
      </c>
    </row>
    <row r="22" spans="2:26" ht="14" customHeight="1" thickBot="1" x14ac:dyDescent="0.2"/>
    <row r="23" spans="2:26" ht="14" customHeight="1" thickBot="1" x14ac:dyDescent="0.2">
      <c r="B23" s="6" t="s">
        <v>27</v>
      </c>
      <c r="C23" s="7" t="s">
        <v>59</v>
      </c>
      <c r="D23" s="8"/>
      <c r="I23" t="s">
        <v>30</v>
      </c>
      <c r="K23" s="6" t="s">
        <v>27</v>
      </c>
      <c r="L23" s="7" t="s">
        <v>59</v>
      </c>
      <c r="M23" s="8"/>
      <c r="R23" s="6" t="s">
        <v>27</v>
      </c>
      <c r="S23" s="7" t="s">
        <v>59</v>
      </c>
      <c r="T23" s="8"/>
    </row>
    <row r="24" spans="2:26" x14ac:dyDescent="0.15">
      <c r="B24" s="10">
        <v>2</v>
      </c>
      <c r="C24" s="11">
        <v>821</v>
      </c>
      <c r="D24" s="12"/>
      <c r="E24" s="12"/>
      <c r="I24">
        <v>5622</v>
      </c>
      <c r="K24" s="10">
        <v>2</v>
      </c>
      <c r="L24" s="12" t="s">
        <v>31</v>
      </c>
      <c r="M24" s="12"/>
      <c r="N24" s="12"/>
      <c r="R24" s="10">
        <v>2</v>
      </c>
      <c r="S24" s="10" t="s">
        <v>60</v>
      </c>
      <c r="T24" s="12"/>
      <c r="U24" s="12"/>
    </row>
    <row r="25" spans="2:26" ht="14" customHeight="1" thickBot="1" x14ac:dyDescent="0.2">
      <c r="B25" s="13">
        <v>3</v>
      </c>
      <c r="C25" s="14">
        <v>772</v>
      </c>
      <c r="D25" s="15">
        <v>1053</v>
      </c>
      <c r="E25" s="16"/>
      <c r="I25">
        <v>5573</v>
      </c>
      <c r="K25" s="13">
        <v>3</v>
      </c>
      <c r="L25" s="15" t="s">
        <v>31</v>
      </c>
      <c r="M25" s="15" t="s">
        <v>33</v>
      </c>
      <c r="N25" s="16"/>
      <c r="R25" s="13">
        <v>3</v>
      </c>
      <c r="S25" s="17" t="s">
        <v>61</v>
      </c>
      <c r="T25" s="17" t="s">
        <v>62</v>
      </c>
      <c r="U25" s="16"/>
    </row>
    <row r="26" spans="2:26" x14ac:dyDescent="0.15">
      <c r="B26" s="13">
        <v>4</v>
      </c>
      <c r="C26" s="11">
        <v>785</v>
      </c>
      <c r="D26" s="12"/>
      <c r="E26" s="16">
        <v>3748</v>
      </c>
      <c r="I26">
        <v>5559</v>
      </c>
      <c r="K26" s="13">
        <v>4</v>
      </c>
      <c r="L26" s="12" t="s">
        <v>31</v>
      </c>
      <c r="M26" s="12"/>
      <c r="N26" s="16" t="s">
        <v>63</v>
      </c>
      <c r="R26" s="13">
        <v>4</v>
      </c>
      <c r="S26" s="10" t="s">
        <v>64</v>
      </c>
      <c r="T26" s="12"/>
      <c r="U26" s="13" t="s">
        <v>65</v>
      </c>
    </row>
    <row r="27" spans="2:26" ht="14" customHeight="1" thickBot="1" x14ac:dyDescent="0.2">
      <c r="B27" s="13">
        <v>5</v>
      </c>
      <c r="C27" s="14">
        <v>814</v>
      </c>
      <c r="D27" s="15">
        <v>1027</v>
      </c>
      <c r="E27" s="15"/>
      <c r="I27">
        <v>5589</v>
      </c>
      <c r="K27" s="13">
        <v>5</v>
      </c>
      <c r="L27" s="15" t="s">
        <v>31</v>
      </c>
      <c r="M27" s="15" t="s">
        <v>33</v>
      </c>
      <c r="N27" s="15"/>
      <c r="R27" s="13">
        <v>5</v>
      </c>
      <c r="S27" s="17" t="s">
        <v>66</v>
      </c>
      <c r="T27" s="17" t="s">
        <v>67</v>
      </c>
      <c r="U27" s="15"/>
    </row>
    <row r="28" spans="2:26" x14ac:dyDescent="0.15">
      <c r="B28" s="13">
        <v>6</v>
      </c>
      <c r="C28" s="11">
        <v>800</v>
      </c>
      <c r="D28" s="12"/>
      <c r="E28" s="12"/>
      <c r="I28">
        <v>5571</v>
      </c>
      <c r="K28" s="13">
        <v>6</v>
      </c>
      <c r="L28" s="12" t="s">
        <v>31</v>
      </c>
      <c r="M28" s="12"/>
      <c r="N28" s="12"/>
      <c r="R28" s="13">
        <v>6</v>
      </c>
      <c r="S28" s="10" t="s">
        <v>68</v>
      </c>
      <c r="T28" s="12"/>
      <c r="U28" s="12"/>
    </row>
    <row r="29" spans="2:26" ht="14" customHeight="1" thickBot="1" x14ac:dyDescent="0.2">
      <c r="B29" s="13">
        <v>7</v>
      </c>
      <c r="C29" s="14">
        <v>756</v>
      </c>
      <c r="D29" s="15">
        <v>1002</v>
      </c>
      <c r="E29" s="16"/>
      <c r="I29">
        <v>5527</v>
      </c>
      <c r="K29" s="13">
        <v>7</v>
      </c>
      <c r="L29" s="15" t="s">
        <v>31</v>
      </c>
      <c r="M29" s="15" t="s">
        <v>33</v>
      </c>
      <c r="N29" s="16"/>
      <c r="R29" s="13">
        <v>7</v>
      </c>
      <c r="S29" s="17" t="s">
        <v>69</v>
      </c>
      <c r="T29" s="17" t="s">
        <v>70</v>
      </c>
      <c r="U29" s="16"/>
    </row>
    <row r="30" spans="2:26" x14ac:dyDescent="0.15">
      <c r="B30" s="13">
        <v>8</v>
      </c>
      <c r="C30" s="11">
        <v>735</v>
      </c>
      <c r="D30" s="12"/>
      <c r="E30" s="16">
        <v>3768</v>
      </c>
      <c r="I30">
        <v>5523</v>
      </c>
      <c r="K30" s="13">
        <v>8</v>
      </c>
      <c r="L30" s="12" t="s">
        <v>31</v>
      </c>
      <c r="M30" s="12"/>
      <c r="N30" s="16" t="s">
        <v>63</v>
      </c>
      <c r="R30" s="13">
        <v>8</v>
      </c>
      <c r="S30" s="10" t="s">
        <v>71</v>
      </c>
      <c r="T30" s="12"/>
      <c r="U30" s="13" t="s">
        <v>72</v>
      </c>
    </row>
    <row r="31" spans="2:26" ht="14" customHeight="1" thickBot="1" x14ac:dyDescent="0.2">
      <c r="B31" s="13">
        <v>9</v>
      </c>
      <c r="C31" s="14">
        <v>776</v>
      </c>
      <c r="D31" s="15">
        <v>1019</v>
      </c>
      <c r="E31" s="15"/>
      <c r="I31">
        <v>5563</v>
      </c>
      <c r="K31" s="13">
        <v>9</v>
      </c>
      <c r="L31" s="15" t="s">
        <v>31</v>
      </c>
      <c r="M31" s="15" t="s">
        <v>33</v>
      </c>
      <c r="N31" s="15"/>
      <c r="R31" s="13">
        <v>9</v>
      </c>
      <c r="S31" s="17" t="s">
        <v>73</v>
      </c>
      <c r="T31" s="17" t="s">
        <v>74</v>
      </c>
      <c r="U31" s="15"/>
    </row>
    <row r="32" spans="2:26" x14ac:dyDescent="0.15">
      <c r="B32" s="13">
        <v>10</v>
      </c>
      <c r="C32" s="19">
        <v>1157</v>
      </c>
      <c r="D32" s="12"/>
      <c r="E32" s="12"/>
      <c r="I32">
        <v>5543</v>
      </c>
      <c r="K32" s="13">
        <v>10</v>
      </c>
      <c r="L32" s="12" t="s">
        <v>31</v>
      </c>
      <c r="M32" s="12"/>
      <c r="N32" s="12"/>
      <c r="R32" s="13">
        <v>10</v>
      </c>
      <c r="S32" s="10" t="s">
        <v>75</v>
      </c>
      <c r="T32" s="12"/>
      <c r="U32" s="12"/>
    </row>
    <row r="33" spans="2:21" x14ac:dyDescent="0.15">
      <c r="B33" s="13">
        <v>11</v>
      </c>
      <c r="C33" s="20">
        <v>1103</v>
      </c>
      <c r="D33" s="16">
        <v>925</v>
      </c>
      <c r="E33" s="16"/>
      <c r="I33">
        <v>5489</v>
      </c>
      <c r="K33" s="13">
        <v>11</v>
      </c>
      <c r="L33" s="16" t="s">
        <v>31</v>
      </c>
      <c r="M33" s="16" t="s">
        <v>33</v>
      </c>
      <c r="N33" s="16"/>
      <c r="R33" s="13">
        <v>11</v>
      </c>
      <c r="S33" s="13" t="s">
        <v>76</v>
      </c>
      <c r="T33" s="13" t="s">
        <v>77</v>
      </c>
      <c r="U33" s="16"/>
    </row>
    <row r="34" spans="2:21" ht="14" customHeight="1" thickBot="1" x14ac:dyDescent="0.2">
      <c r="B34" s="13">
        <v>12</v>
      </c>
      <c r="C34" s="21">
        <v>1103</v>
      </c>
      <c r="D34" s="15"/>
      <c r="E34" s="16">
        <f>3471-10</f>
        <v>3461</v>
      </c>
      <c r="I34">
        <v>5489</v>
      </c>
      <c r="K34" s="13">
        <v>12</v>
      </c>
      <c r="L34" s="15" t="s">
        <v>31</v>
      </c>
      <c r="M34" s="15"/>
      <c r="N34" s="16" t="s">
        <v>63</v>
      </c>
      <c r="R34" s="13">
        <v>12</v>
      </c>
      <c r="S34" s="17" t="s">
        <v>78</v>
      </c>
      <c r="T34" s="15"/>
      <c r="U34" s="13" t="s">
        <v>79</v>
      </c>
    </row>
    <row r="35" spans="2:21" x14ac:dyDescent="0.15">
      <c r="B35" s="13">
        <v>13</v>
      </c>
      <c r="C35" s="20">
        <v>866</v>
      </c>
      <c r="D35" s="12"/>
      <c r="E35" s="16"/>
      <c r="I35">
        <v>5470</v>
      </c>
      <c r="K35" s="13">
        <v>13</v>
      </c>
      <c r="L35" s="12" t="s">
        <v>31</v>
      </c>
      <c r="M35" s="12"/>
      <c r="N35" s="16"/>
      <c r="R35" s="13">
        <v>13</v>
      </c>
      <c r="S35" s="10" t="s">
        <v>80</v>
      </c>
      <c r="T35" s="12"/>
      <c r="U35" s="16"/>
    </row>
    <row r="36" spans="2:21" ht="14" customHeight="1" thickBot="1" x14ac:dyDescent="0.2">
      <c r="B36" s="13">
        <v>14</v>
      </c>
      <c r="C36" s="21">
        <v>856</v>
      </c>
      <c r="D36" s="15">
        <v>1143</v>
      </c>
      <c r="E36" s="15"/>
      <c r="I36">
        <v>5460</v>
      </c>
      <c r="K36" s="13">
        <v>14</v>
      </c>
      <c r="L36" s="15" t="s">
        <v>31</v>
      </c>
      <c r="M36" s="15" t="s">
        <v>33</v>
      </c>
      <c r="N36" s="15"/>
      <c r="R36" s="13">
        <v>14</v>
      </c>
      <c r="S36" s="17" t="s">
        <v>81</v>
      </c>
      <c r="T36" s="17" t="s">
        <v>82</v>
      </c>
      <c r="U36" s="15"/>
    </row>
    <row r="37" spans="2:21" x14ac:dyDescent="0.15">
      <c r="B37" s="13">
        <v>16</v>
      </c>
      <c r="C37" s="22">
        <v>698</v>
      </c>
      <c r="D37" s="12"/>
      <c r="E37" s="12"/>
      <c r="I37">
        <v>5231</v>
      </c>
      <c r="K37" s="13">
        <v>16</v>
      </c>
      <c r="L37" s="12" t="s">
        <v>31</v>
      </c>
      <c r="M37" s="12"/>
      <c r="N37" s="12"/>
      <c r="R37" s="13">
        <v>16</v>
      </c>
      <c r="S37" s="10" t="s">
        <v>83</v>
      </c>
      <c r="T37" s="12"/>
      <c r="U37" s="12"/>
    </row>
    <row r="38" spans="2:21" ht="14" customHeight="1" thickBot="1" x14ac:dyDescent="0.2">
      <c r="B38" s="17">
        <v>17</v>
      </c>
      <c r="C38" s="23">
        <v>636</v>
      </c>
      <c r="D38" s="15">
        <v>926</v>
      </c>
      <c r="E38" s="15">
        <v>3608</v>
      </c>
      <c r="I38">
        <v>5169</v>
      </c>
      <c r="K38" s="17">
        <v>17</v>
      </c>
      <c r="L38" s="15" t="s">
        <v>31</v>
      </c>
      <c r="M38" s="15" t="s">
        <v>33</v>
      </c>
      <c r="N38" s="15" t="s">
        <v>84</v>
      </c>
      <c r="R38" s="17">
        <v>17</v>
      </c>
      <c r="S38" s="17" t="s">
        <v>85</v>
      </c>
      <c r="T38" s="17" t="s">
        <v>86</v>
      </c>
      <c r="U38" s="17" t="s">
        <v>87</v>
      </c>
    </row>
    <row r="39" spans="2:21" ht="14" customHeight="1" thickBot="1" x14ac:dyDescent="0.2"/>
    <row r="40" spans="2:21" ht="14" customHeight="1" thickBot="1" x14ac:dyDescent="0.2">
      <c r="B40" s="6" t="s">
        <v>27</v>
      </c>
      <c r="C40" s="7" t="s">
        <v>88</v>
      </c>
      <c r="D40" s="8"/>
      <c r="I40" t="s">
        <v>30</v>
      </c>
      <c r="K40" s="6" t="s">
        <v>27</v>
      </c>
      <c r="L40" s="7" t="s">
        <v>88</v>
      </c>
      <c r="M40" s="8"/>
      <c r="R40" s="6" t="s">
        <v>27</v>
      </c>
      <c r="S40" s="7" t="s">
        <v>88</v>
      </c>
      <c r="T40" s="8"/>
    </row>
    <row r="41" spans="2:21" x14ac:dyDescent="0.15">
      <c r="B41" s="10">
        <v>2</v>
      </c>
      <c r="C41" s="24">
        <v>823</v>
      </c>
      <c r="D41" s="12"/>
      <c r="E41" s="12"/>
      <c r="I41">
        <v>5687</v>
      </c>
      <c r="K41" s="10">
        <v>2</v>
      </c>
      <c r="L41" s="12" t="s">
        <v>31</v>
      </c>
      <c r="M41" s="12"/>
      <c r="N41" s="12"/>
      <c r="R41" s="10">
        <v>2</v>
      </c>
      <c r="S41" s="10" t="s">
        <v>89</v>
      </c>
      <c r="T41" s="12"/>
      <c r="U41" s="12"/>
    </row>
    <row r="42" spans="2:21" ht="14" customHeight="1" thickBot="1" x14ac:dyDescent="0.2">
      <c r="B42" s="13">
        <v>3</v>
      </c>
      <c r="C42" s="25">
        <v>795</v>
      </c>
      <c r="D42" s="15">
        <v>1872</v>
      </c>
      <c r="E42" s="16"/>
      <c r="I42">
        <v>5659</v>
      </c>
      <c r="K42" s="13">
        <v>3</v>
      </c>
      <c r="L42" s="15" t="s">
        <v>31</v>
      </c>
      <c r="M42" s="15" t="s">
        <v>33</v>
      </c>
      <c r="N42" s="16"/>
      <c r="R42" s="13">
        <v>3</v>
      </c>
      <c r="S42" s="17" t="s">
        <v>90</v>
      </c>
      <c r="T42" s="17" t="s">
        <v>91</v>
      </c>
      <c r="U42" s="16"/>
    </row>
    <row r="43" spans="2:21" x14ac:dyDescent="0.15">
      <c r="B43" s="13">
        <v>4</v>
      </c>
      <c r="C43" s="24">
        <v>804</v>
      </c>
      <c r="D43" s="12"/>
      <c r="E43" s="16">
        <v>2992</v>
      </c>
      <c r="I43">
        <v>5647</v>
      </c>
      <c r="K43" s="13">
        <v>4</v>
      </c>
      <c r="L43" s="12" t="s">
        <v>31</v>
      </c>
      <c r="M43" s="12"/>
      <c r="N43" s="16" t="s">
        <v>92</v>
      </c>
      <c r="R43" s="13">
        <v>4</v>
      </c>
      <c r="S43" s="10" t="s">
        <v>93</v>
      </c>
      <c r="T43" s="12"/>
      <c r="U43" s="13" t="s">
        <v>94</v>
      </c>
    </row>
    <row r="44" spans="2:21" ht="14" customHeight="1" thickBot="1" x14ac:dyDescent="0.2">
      <c r="B44" s="13">
        <v>5</v>
      </c>
      <c r="C44" s="25">
        <v>817</v>
      </c>
      <c r="D44" s="15">
        <v>1851</v>
      </c>
      <c r="E44" s="15"/>
      <c r="I44">
        <v>5660</v>
      </c>
      <c r="K44" s="13">
        <v>5</v>
      </c>
      <c r="L44" s="15" t="s">
        <v>31</v>
      </c>
      <c r="M44" s="15" t="s">
        <v>33</v>
      </c>
      <c r="N44" s="15"/>
      <c r="R44" s="13">
        <v>5</v>
      </c>
      <c r="S44" s="17" t="s">
        <v>95</v>
      </c>
      <c r="T44" s="17" t="s">
        <v>96</v>
      </c>
      <c r="U44" s="15"/>
    </row>
    <row r="45" spans="2:21" x14ac:dyDescent="0.15">
      <c r="B45" s="13">
        <v>6</v>
      </c>
      <c r="C45" s="24">
        <v>805</v>
      </c>
      <c r="D45" s="12"/>
      <c r="E45" s="12"/>
      <c r="I45">
        <v>5649</v>
      </c>
      <c r="K45" s="13">
        <v>6</v>
      </c>
      <c r="L45" s="12" t="s">
        <v>31</v>
      </c>
      <c r="M45" s="12"/>
      <c r="N45" s="12"/>
      <c r="R45" s="13">
        <v>6</v>
      </c>
      <c r="S45" s="10" t="s">
        <v>97</v>
      </c>
      <c r="T45" s="12"/>
      <c r="U45" s="12"/>
    </row>
    <row r="46" spans="2:21" ht="14" customHeight="1" thickBot="1" x14ac:dyDescent="0.2">
      <c r="B46" s="13">
        <v>7</v>
      </c>
      <c r="C46" s="25">
        <v>777</v>
      </c>
      <c r="D46" s="15">
        <v>1744</v>
      </c>
      <c r="E46" s="16"/>
      <c r="I46">
        <v>5621</v>
      </c>
      <c r="K46" s="13">
        <v>7</v>
      </c>
      <c r="L46" s="15" t="s">
        <v>31</v>
      </c>
      <c r="M46" s="15" t="s">
        <v>33</v>
      </c>
      <c r="N46" s="16"/>
      <c r="R46" s="13">
        <v>7</v>
      </c>
      <c r="S46" s="17" t="s">
        <v>98</v>
      </c>
      <c r="T46" s="17" t="s">
        <v>99</v>
      </c>
      <c r="U46" s="16"/>
    </row>
    <row r="47" spans="2:21" x14ac:dyDescent="0.15">
      <c r="B47" s="13">
        <v>8</v>
      </c>
      <c r="C47" s="24">
        <v>757</v>
      </c>
      <c r="D47" s="12"/>
      <c r="E47" s="16">
        <v>3100</v>
      </c>
      <c r="I47">
        <v>5613</v>
      </c>
      <c r="K47" s="13">
        <v>8</v>
      </c>
      <c r="L47" s="12" t="s">
        <v>31</v>
      </c>
      <c r="M47" s="12"/>
      <c r="N47" s="16" t="s">
        <v>92</v>
      </c>
      <c r="R47" s="13">
        <v>8</v>
      </c>
      <c r="S47" s="10" t="s">
        <v>100</v>
      </c>
      <c r="T47" s="12"/>
      <c r="U47" s="13" t="s">
        <v>101</v>
      </c>
    </row>
    <row r="48" spans="2:21" ht="14" customHeight="1" thickBot="1" x14ac:dyDescent="0.2">
      <c r="B48" s="13">
        <v>9</v>
      </c>
      <c r="C48" s="25">
        <v>778</v>
      </c>
      <c r="D48" s="15">
        <v>1757</v>
      </c>
      <c r="E48" s="15"/>
      <c r="I48">
        <v>5634</v>
      </c>
      <c r="K48" s="13">
        <v>9</v>
      </c>
      <c r="L48" s="15" t="s">
        <v>31</v>
      </c>
      <c r="M48" s="15" t="s">
        <v>33</v>
      </c>
      <c r="N48" s="15"/>
      <c r="R48" s="13">
        <v>9</v>
      </c>
      <c r="S48" s="17" t="s">
        <v>102</v>
      </c>
      <c r="T48" s="17" t="s">
        <v>103</v>
      </c>
      <c r="U48" s="15"/>
    </row>
    <row r="49" spans="2:21" x14ac:dyDescent="0.15">
      <c r="B49" s="13">
        <v>10</v>
      </c>
      <c r="C49" s="24">
        <v>1173</v>
      </c>
      <c r="D49" s="12"/>
      <c r="E49" s="12"/>
      <c r="H49" s="33"/>
      <c r="I49">
        <v>5647</v>
      </c>
      <c r="K49" s="13">
        <v>10</v>
      </c>
      <c r="L49" s="12" t="s">
        <v>31</v>
      </c>
      <c r="M49" s="12"/>
      <c r="N49" s="12"/>
      <c r="R49" s="13">
        <v>10</v>
      </c>
      <c r="S49" s="10" t="s">
        <v>104</v>
      </c>
      <c r="T49" s="12"/>
      <c r="U49" s="12"/>
    </row>
    <row r="50" spans="2:21" x14ac:dyDescent="0.15">
      <c r="B50" s="13">
        <v>11</v>
      </c>
      <c r="C50" s="26">
        <v>1112</v>
      </c>
      <c r="D50" s="16">
        <v>685</v>
      </c>
      <c r="E50" s="16"/>
      <c r="H50" s="33"/>
      <c r="I50">
        <v>5586</v>
      </c>
      <c r="K50" s="13">
        <v>11</v>
      </c>
      <c r="L50" s="16" t="s">
        <v>31</v>
      </c>
      <c r="M50" s="16" t="s">
        <v>33</v>
      </c>
      <c r="N50" s="16"/>
      <c r="R50" s="13">
        <v>11</v>
      </c>
      <c r="S50" s="13" t="s">
        <v>105</v>
      </c>
      <c r="T50" s="13" t="s">
        <v>106</v>
      </c>
      <c r="U50" s="16"/>
    </row>
    <row r="51" spans="2:21" ht="14" customHeight="1" x14ac:dyDescent="0.15">
      <c r="B51" s="13">
        <v>12</v>
      </c>
      <c r="C51" s="25">
        <v>1102</v>
      </c>
      <c r="D51" s="15"/>
      <c r="E51" s="16">
        <v>3789</v>
      </c>
      <c r="H51" s="33"/>
      <c r="I51">
        <v>5576</v>
      </c>
      <c r="K51" s="13">
        <v>12</v>
      </c>
      <c r="L51" s="15" t="s">
        <v>31</v>
      </c>
      <c r="M51" s="15"/>
      <c r="N51" s="16" t="s">
        <v>92</v>
      </c>
      <c r="R51" s="13">
        <v>12</v>
      </c>
      <c r="S51" s="17" t="s">
        <v>107</v>
      </c>
      <c r="T51" s="15"/>
      <c r="U51" s="13" t="s">
        <v>108</v>
      </c>
    </row>
    <row r="52" spans="2:21" x14ac:dyDescent="0.15">
      <c r="B52" s="13">
        <v>13</v>
      </c>
      <c r="C52" s="24">
        <v>784</v>
      </c>
      <c r="D52" s="12"/>
      <c r="E52" s="16"/>
      <c r="H52" s="33"/>
      <c r="I52">
        <v>5557</v>
      </c>
      <c r="K52" s="13">
        <v>13</v>
      </c>
      <c r="L52" s="12" t="s">
        <v>31</v>
      </c>
      <c r="M52" s="12"/>
      <c r="N52" s="16"/>
      <c r="R52" s="13">
        <v>13</v>
      </c>
      <c r="S52" s="10" t="s">
        <v>109</v>
      </c>
      <c r="T52" s="12"/>
      <c r="U52" s="16"/>
    </row>
    <row r="53" spans="2:21" ht="14" customHeight="1" x14ac:dyDescent="0.15">
      <c r="B53" s="13">
        <v>14</v>
      </c>
      <c r="C53" s="25">
        <v>801</v>
      </c>
      <c r="D53" s="15">
        <v>984</v>
      </c>
      <c r="E53" s="15"/>
      <c r="H53" s="33"/>
      <c r="I53">
        <v>5574</v>
      </c>
      <c r="K53" s="13">
        <v>14</v>
      </c>
      <c r="L53" s="15" t="s">
        <v>31</v>
      </c>
      <c r="M53" s="15" t="s">
        <v>33</v>
      </c>
      <c r="N53" s="15"/>
      <c r="R53" s="13">
        <v>14</v>
      </c>
      <c r="S53" s="17" t="s">
        <v>110</v>
      </c>
      <c r="T53" s="17" t="s">
        <v>111</v>
      </c>
      <c r="U53" s="15"/>
    </row>
    <row r="54" spans="2:21" x14ac:dyDescent="0.15">
      <c r="B54" s="13">
        <v>16</v>
      </c>
      <c r="C54" s="24">
        <v>446</v>
      </c>
      <c r="D54" s="12"/>
      <c r="H54" s="33"/>
      <c r="I54">
        <v>5330</v>
      </c>
      <c r="K54" s="13">
        <v>16</v>
      </c>
      <c r="L54" s="12" t="s">
        <v>31</v>
      </c>
      <c r="M54" s="12"/>
      <c r="R54" s="13">
        <v>16</v>
      </c>
      <c r="S54" s="10" t="s">
        <v>112</v>
      </c>
      <c r="T54" s="12"/>
    </row>
    <row r="55" spans="2:21" ht="14" customHeight="1" x14ac:dyDescent="0.15">
      <c r="B55" s="17">
        <v>17</v>
      </c>
      <c r="C55" s="25">
        <v>358</v>
      </c>
      <c r="D55" s="15">
        <v>1276</v>
      </c>
      <c r="H55" s="33"/>
      <c r="I55">
        <v>5242</v>
      </c>
      <c r="K55" s="17">
        <v>17</v>
      </c>
      <c r="L55" s="15" t="s">
        <v>31</v>
      </c>
      <c r="M55" s="15" t="s">
        <v>31</v>
      </c>
      <c r="R55" s="17">
        <v>17</v>
      </c>
      <c r="S55" s="17" t="s">
        <v>113</v>
      </c>
      <c r="T55" s="17" t="s">
        <v>114</v>
      </c>
    </row>
    <row r="56" spans="2:21" ht="14" customHeight="1" thickBot="1" x14ac:dyDescent="0.2"/>
    <row r="57" spans="2:21" ht="14" customHeight="1" thickBot="1" x14ac:dyDescent="0.2">
      <c r="B57" s="6" t="s">
        <v>27</v>
      </c>
      <c r="C57" s="7" t="s">
        <v>115</v>
      </c>
      <c r="D57" s="8"/>
      <c r="I57" t="s">
        <v>30</v>
      </c>
      <c r="K57" s="6" t="s">
        <v>27</v>
      </c>
      <c r="L57" s="7" t="s">
        <v>115</v>
      </c>
      <c r="M57" s="8"/>
      <c r="R57" s="6" t="s">
        <v>27</v>
      </c>
      <c r="S57" s="7" t="s">
        <v>115</v>
      </c>
      <c r="T57" s="8"/>
    </row>
    <row r="58" spans="2:21" x14ac:dyDescent="0.15">
      <c r="B58" s="10">
        <v>2</v>
      </c>
      <c r="C58" s="19">
        <v>854</v>
      </c>
      <c r="D58" s="12"/>
      <c r="I58">
        <v>5798</v>
      </c>
      <c r="K58" s="10">
        <v>2</v>
      </c>
      <c r="L58" s="12" t="s">
        <v>31</v>
      </c>
      <c r="M58" s="12"/>
      <c r="R58" s="10">
        <v>2</v>
      </c>
      <c r="S58" s="10" t="s">
        <v>116</v>
      </c>
      <c r="T58" s="12"/>
    </row>
    <row r="59" spans="2:21" ht="14" customHeight="1" thickBot="1" x14ac:dyDescent="0.2">
      <c r="B59" s="13">
        <v>3</v>
      </c>
      <c r="C59" s="21">
        <v>823</v>
      </c>
      <c r="D59" s="15">
        <v>1952</v>
      </c>
      <c r="I59">
        <v>5767</v>
      </c>
      <c r="K59" s="13">
        <v>3</v>
      </c>
      <c r="L59" s="15" t="s">
        <v>31</v>
      </c>
      <c r="M59" s="15" t="s">
        <v>33</v>
      </c>
      <c r="R59" s="13">
        <v>3</v>
      </c>
      <c r="S59" s="17" t="s">
        <v>117</v>
      </c>
      <c r="T59" s="17" t="s">
        <v>118</v>
      </c>
    </row>
    <row r="60" spans="2:21" x14ac:dyDescent="0.15">
      <c r="B60" s="13">
        <v>4</v>
      </c>
      <c r="C60" s="19">
        <v>834</v>
      </c>
      <c r="D60" s="12"/>
      <c r="I60">
        <v>5751</v>
      </c>
      <c r="K60" s="13">
        <v>4</v>
      </c>
      <c r="L60" s="12" t="s">
        <v>31</v>
      </c>
      <c r="M60" s="12"/>
      <c r="R60" s="13">
        <v>4</v>
      </c>
      <c r="S60" s="10" t="s">
        <v>119</v>
      </c>
      <c r="T60" s="12"/>
    </row>
    <row r="61" spans="2:21" ht="14" customHeight="1" thickBot="1" x14ac:dyDescent="0.2">
      <c r="B61" s="13">
        <v>5</v>
      </c>
      <c r="C61" s="21">
        <v>841</v>
      </c>
      <c r="D61" s="15">
        <v>1924</v>
      </c>
      <c r="I61">
        <v>5758</v>
      </c>
      <c r="K61" s="13">
        <v>5</v>
      </c>
      <c r="L61" s="15" t="s">
        <v>31</v>
      </c>
      <c r="M61" s="15" t="s">
        <v>33</v>
      </c>
      <c r="R61" s="13">
        <v>5</v>
      </c>
      <c r="S61" s="17" t="s">
        <v>120</v>
      </c>
      <c r="T61" s="17" t="s">
        <v>121</v>
      </c>
    </row>
    <row r="62" spans="2:21" x14ac:dyDescent="0.15">
      <c r="B62" s="13">
        <v>6</v>
      </c>
      <c r="C62" s="19">
        <v>906</v>
      </c>
      <c r="D62" s="12"/>
      <c r="I62">
        <v>5739</v>
      </c>
      <c r="K62" s="13">
        <v>6</v>
      </c>
      <c r="L62" s="12" t="s">
        <v>31</v>
      </c>
      <c r="M62" s="12"/>
      <c r="R62" s="13">
        <v>6</v>
      </c>
      <c r="S62" s="10" t="s">
        <v>122</v>
      </c>
      <c r="T62" s="12"/>
    </row>
    <row r="63" spans="2:21" ht="14" customHeight="1" thickBot="1" x14ac:dyDescent="0.2">
      <c r="B63" s="13">
        <v>7</v>
      </c>
      <c r="C63" s="21">
        <v>871</v>
      </c>
      <c r="D63" s="15">
        <v>1733</v>
      </c>
      <c r="I63">
        <v>5704</v>
      </c>
      <c r="K63" s="13">
        <v>7</v>
      </c>
      <c r="L63" s="15" t="s">
        <v>31</v>
      </c>
      <c r="M63" s="15" t="s">
        <v>33</v>
      </c>
      <c r="R63" s="13">
        <v>7</v>
      </c>
      <c r="S63" s="17" t="s">
        <v>123</v>
      </c>
      <c r="T63" s="17" t="s">
        <v>124</v>
      </c>
    </row>
    <row r="64" spans="2:21" x14ac:dyDescent="0.15">
      <c r="B64" s="13">
        <v>8</v>
      </c>
      <c r="C64" s="19">
        <v>782</v>
      </c>
      <c r="D64" s="12"/>
      <c r="I64">
        <v>5691</v>
      </c>
      <c r="K64" s="13">
        <v>8</v>
      </c>
      <c r="L64" s="12" t="s">
        <v>31</v>
      </c>
      <c r="M64" s="12"/>
      <c r="R64" s="13">
        <v>8</v>
      </c>
      <c r="S64" s="10" t="s">
        <v>125</v>
      </c>
      <c r="T64" s="12"/>
    </row>
    <row r="65" spans="2:23" ht="14" customHeight="1" x14ac:dyDescent="0.15">
      <c r="B65" s="13">
        <v>9</v>
      </c>
      <c r="C65" s="21">
        <v>794</v>
      </c>
      <c r="D65" s="15">
        <v>1809</v>
      </c>
      <c r="H65" s="33"/>
      <c r="I65">
        <v>5703</v>
      </c>
      <c r="K65" s="13">
        <v>9</v>
      </c>
      <c r="L65" s="15" t="s">
        <v>31</v>
      </c>
      <c r="M65" s="15" t="s">
        <v>33</v>
      </c>
      <c r="R65" s="13">
        <v>9</v>
      </c>
      <c r="S65" s="17" t="s">
        <v>126</v>
      </c>
      <c r="T65" s="17" t="s">
        <v>127</v>
      </c>
    </row>
    <row r="66" spans="2:23" ht="14" customHeight="1" x14ac:dyDescent="0.15">
      <c r="B66" s="13">
        <v>11</v>
      </c>
      <c r="C66" s="19">
        <f>1181-10</f>
        <v>1171</v>
      </c>
      <c r="H66" s="33"/>
      <c r="I66">
        <v>5645</v>
      </c>
      <c r="K66" s="13">
        <v>11</v>
      </c>
      <c r="L66" s="16" t="s">
        <v>31</v>
      </c>
      <c r="R66" s="13">
        <v>11</v>
      </c>
      <c r="S66" s="13" t="s">
        <v>128</v>
      </c>
    </row>
    <row r="67" spans="2:23" ht="14" customHeight="1" x14ac:dyDescent="0.15">
      <c r="B67" s="17">
        <v>13</v>
      </c>
      <c r="C67" s="21">
        <f>832-15</f>
        <v>817</v>
      </c>
      <c r="H67" s="33"/>
      <c r="I67">
        <v>5590</v>
      </c>
      <c r="K67" s="17">
        <v>13</v>
      </c>
      <c r="L67" s="12" t="s">
        <v>31</v>
      </c>
      <c r="R67" s="17">
        <v>13</v>
      </c>
      <c r="S67" s="10" t="s">
        <v>129</v>
      </c>
    </row>
    <row r="68" spans="2:23" ht="14" customHeight="1" thickBot="1" x14ac:dyDescent="0.2"/>
    <row r="69" spans="2:23" ht="14" customHeight="1" thickBot="1" x14ac:dyDescent="0.2">
      <c r="B69" s="6" t="s">
        <v>27</v>
      </c>
      <c r="C69" s="27" t="s">
        <v>130</v>
      </c>
      <c r="D69" s="8"/>
      <c r="I69" t="s">
        <v>30</v>
      </c>
      <c r="J69" t="s">
        <v>131</v>
      </c>
      <c r="K69" s="6" t="s">
        <v>27</v>
      </c>
      <c r="L69" s="7" t="s">
        <v>130</v>
      </c>
      <c r="M69" s="8"/>
      <c r="R69" s="6" t="s">
        <v>27</v>
      </c>
      <c r="S69" s="7" t="s">
        <v>130</v>
      </c>
      <c r="T69" s="8"/>
    </row>
    <row r="70" spans="2:23" x14ac:dyDescent="0.15">
      <c r="B70" s="10" t="s">
        <v>132</v>
      </c>
      <c r="C70" s="28">
        <v>1634</v>
      </c>
      <c r="D70" s="12"/>
      <c r="F70" s="12"/>
      <c r="G70" s="12"/>
      <c r="I70" s="32">
        <v>6516</v>
      </c>
      <c r="K70" s="10" t="s">
        <v>132</v>
      </c>
      <c r="L70" s="12" t="s">
        <v>133</v>
      </c>
      <c r="M70" s="12"/>
      <c r="O70" s="12"/>
      <c r="P70" s="12"/>
      <c r="R70" s="10" t="s">
        <v>132</v>
      </c>
      <c r="S70" s="10" t="s">
        <v>134</v>
      </c>
      <c r="T70" s="12"/>
      <c r="V70" s="12"/>
      <c r="W70" s="12"/>
    </row>
    <row r="71" spans="2:23" x14ac:dyDescent="0.15">
      <c r="B71" s="13" t="s">
        <v>135</v>
      </c>
      <c r="C71" s="29">
        <v>1387</v>
      </c>
      <c r="D71" s="16">
        <v>2201</v>
      </c>
      <c r="F71" s="16"/>
      <c r="G71" s="16"/>
      <c r="I71" s="32">
        <v>6270</v>
      </c>
      <c r="K71" s="13" t="s">
        <v>135</v>
      </c>
      <c r="L71" s="16" t="s">
        <v>133</v>
      </c>
      <c r="M71" s="16" t="s">
        <v>133</v>
      </c>
      <c r="O71" s="16"/>
      <c r="P71" s="16"/>
      <c r="R71" s="13" t="s">
        <v>135</v>
      </c>
      <c r="S71" s="13" t="s">
        <v>136</v>
      </c>
      <c r="T71" s="13" t="s">
        <v>137</v>
      </c>
      <c r="V71" s="16"/>
      <c r="W71" s="16"/>
    </row>
    <row r="72" spans="2:23" ht="14" customHeight="1" thickBot="1" x14ac:dyDescent="0.2">
      <c r="B72" s="13" t="s">
        <v>138</v>
      </c>
      <c r="C72" s="29">
        <v>1286</v>
      </c>
      <c r="D72" s="15"/>
      <c r="F72" s="16"/>
      <c r="G72" s="16"/>
      <c r="I72" s="32">
        <v>6168</v>
      </c>
      <c r="K72" s="13" t="s">
        <v>138</v>
      </c>
      <c r="L72" s="15" t="s">
        <v>133</v>
      </c>
      <c r="M72" s="15"/>
      <c r="O72" s="16"/>
      <c r="P72" s="16"/>
      <c r="R72" s="13" t="s">
        <v>138</v>
      </c>
      <c r="S72" s="17" t="s">
        <v>139</v>
      </c>
      <c r="T72" s="15"/>
      <c r="V72" s="16"/>
      <c r="W72" s="16"/>
    </row>
    <row r="73" spans="2:23" x14ac:dyDescent="0.15">
      <c r="B73" s="13" t="s">
        <v>140</v>
      </c>
      <c r="C73" s="28">
        <v>1445</v>
      </c>
      <c r="D73" s="12"/>
      <c r="F73" s="16"/>
      <c r="G73" s="16"/>
      <c r="I73" s="32">
        <v>6011</v>
      </c>
      <c r="K73" s="13" t="s">
        <v>140</v>
      </c>
      <c r="L73" s="12" t="s">
        <v>133</v>
      </c>
      <c r="M73" s="12"/>
      <c r="O73" s="16"/>
      <c r="P73" s="16"/>
      <c r="R73" s="13" t="s">
        <v>140</v>
      </c>
      <c r="S73" s="10" t="s">
        <v>141</v>
      </c>
      <c r="T73" s="12"/>
      <c r="V73" s="16"/>
      <c r="W73" s="16"/>
    </row>
    <row r="74" spans="2:23" x14ac:dyDescent="0.15">
      <c r="B74" s="13" t="s">
        <v>142</v>
      </c>
      <c r="C74" s="29">
        <v>1328</v>
      </c>
      <c r="D74" s="16">
        <v>1885</v>
      </c>
      <c r="F74" s="16"/>
      <c r="G74" s="16"/>
      <c r="I74" s="32">
        <v>5894</v>
      </c>
      <c r="K74" s="13" t="s">
        <v>142</v>
      </c>
      <c r="L74" s="16" t="s">
        <v>133</v>
      </c>
      <c r="M74" s="16" t="s">
        <v>133</v>
      </c>
      <c r="O74" s="16"/>
      <c r="P74" s="16"/>
      <c r="R74" s="13" t="s">
        <v>142</v>
      </c>
      <c r="S74" s="13" t="s">
        <v>143</v>
      </c>
      <c r="T74" s="13" t="s">
        <v>144</v>
      </c>
      <c r="V74" s="16"/>
      <c r="W74" s="16"/>
    </row>
    <row r="75" spans="2:23" ht="14" customHeight="1" thickBot="1" x14ac:dyDescent="0.2">
      <c r="B75" s="13" t="s">
        <v>145</v>
      </c>
      <c r="C75" s="29">
        <v>1354</v>
      </c>
      <c r="D75" s="15"/>
      <c r="F75" s="31">
        <f>887+30+100+40</f>
        <v>1057</v>
      </c>
      <c r="G75" s="16">
        <v>1625</v>
      </c>
      <c r="I75" s="32">
        <v>5921</v>
      </c>
      <c r="K75" s="13" t="s">
        <v>145</v>
      </c>
      <c r="L75" s="15" t="s">
        <v>133</v>
      </c>
      <c r="M75" s="15"/>
      <c r="O75" s="16" t="s">
        <v>146</v>
      </c>
      <c r="P75" s="16" t="s">
        <v>146</v>
      </c>
      <c r="R75" s="13" t="s">
        <v>145</v>
      </c>
      <c r="S75" s="17" t="s">
        <v>147</v>
      </c>
      <c r="T75" s="15"/>
      <c r="V75" s="13" t="s">
        <v>148</v>
      </c>
      <c r="W75" s="13" t="s">
        <v>149</v>
      </c>
    </row>
    <row r="76" spans="2:23" x14ac:dyDescent="0.15">
      <c r="B76" s="13" t="s">
        <v>150</v>
      </c>
      <c r="C76" s="28">
        <v>722</v>
      </c>
      <c r="D76" s="12"/>
      <c r="E76" s="12"/>
      <c r="F76" s="16"/>
      <c r="G76" s="16"/>
      <c r="I76" s="32">
        <v>5915</v>
      </c>
      <c r="K76" s="13" t="s">
        <v>150</v>
      </c>
      <c r="L76" s="12" t="s">
        <v>133</v>
      </c>
      <c r="M76" s="12"/>
      <c r="N76" s="12"/>
      <c r="O76" s="16"/>
      <c r="P76" s="16"/>
      <c r="R76" s="13" t="s">
        <v>150</v>
      </c>
      <c r="S76" s="10" t="s">
        <v>151</v>
      </c>
      <c r="T76" s="12"/>
      <c r="U76" s="12"/>
      <c r="V76" s="16"/>
      <c r="W76" s="16"/>
    </row>
    <row r="77" spans="2:23" ht="14" customHeight="1" thickBot="1" x14ac:dyDescent="0.2">
      <c r="B77" s="13" t="s">
        <v>152</v>
      </c>
      <c r="C77" s="29">
        <v>711</v>
      </c>
      <c r="D77" s="15">
        <v>687</v>
      </c>
      <c r="E77" s="16"/>
      <c r="F77" s="16"/>
      <c r="G77" s="16"/>
      <c r="I77" s="32">
        <v>5904</v>
      </c>
      <c r="K77" s="13" t="s">
        <v>152</v>
      </c>
      <c r="L77" s="15" t="s">
        <v>133</v>
      </c>
      <c r="M77" s="15" t="s">
        <v>133</v>
      </c>
      <c r="N77" s="16"/>
      <c r="O77" s="16"/>
      <c r="P77" s="16"/>
      <c r="R77" s="13" t="s">
        <v>152</v>
      </c>
      <c r="S77" s="17" t="s">
        <v>153</v>
      </c>
      <c r="T77" s="17" t="s">
        <v>154</v>
      </c>
      <c r="U77" s="16"/>
      <c r="V77" s="16"/>
      <c r="W77" s="16"/>
    </row>
    <row r="78" spans="2:23" x14ac:dyDescent="0.15">
      <c r="B78" s="13" t="s">
        <v>155</v>
      </c>
      <c r="C78" s="28">
        <v>810</v>
      </c>
      <c r="D78" s="12"/>
      <c r="E78" s="16">
        <v>1824</v>
      </c>
      <c r="F78" s="16"/>
      <c r="G78" s="16"/>
      <c r="I78" s="32">
        <v>5939</v>
      </c>
      <c r="K78" s="13" t="s">
        <v>155</v>
      </c>
      <c r="L78" s="12" t="s">
        <v>133</v>
      </c>
      <c r="M78" s="12"/>
      <c r="N78" s="16" t="s">
        <v>133</v>
      </c>
      <c r="O78" s="16"/>
      <c r="P78" s="16"/>
      <c r="R78" s="13" t="s">
        <v>155</v>
      </c>
      <c r="S78" s="10" t="s">
        <v>156</v>
      </c>
      <c r="T78" s="12"/>
      <c r="U78" s="13" t="s">
        <v>157</v>
      </c>
      <c r="V78" s="16"/>
      <c r="W78" s="16"/>
    </row>
    <row r="79" spans="2:23" x14ac:dyDescent="0.15">
      <c r="B79" s="13" t="s">
        <v>158</v>
      </c>
      <c r="C79" s="29">
        <v>824</v>
      </c>
      <c r="D79" s="16">
        <v>624</v>
      </c>
      <c r="E79" s="16"/>
      <c r="F79" s="16"/>
      <c r="G79" s="16"/>
      <c r="I79" s="32">
        <v>5953</v>
      </c>
      <c r="K79" s="13" t="s">
        <v>158</v>
      </c>
      <c r="L79" s="16" t="s">
        <v>133</v>
      </c>
      <c r="M79" s="16" t="s">
        <v>133</v>
      </c>
      <c r="N79" s="16"/>
      <c r="O79" s="16"/>
      <c r="P79" s="16"/>
      <c r="R79" s="13" t="s">
        <v>158</v>
      </c>
      <c r="S79" s="13" t="s">
        <v>159</v>
      </c>
      <c r="T79" s="13" t="s">
        <v>160</v>
      </c>
      <c r="U79" s="16"/>
      <c r="V79" s="16"/>
      <c r="W79" s="16"/>
    </row>
    <row r="80" spans="2:23" ht="14" customHeight="1" thickBot="1" x14ac:dyDescent="0.2">
      <c r="B80" s="17" t="s">
        <v>161</v>
      </c>
      <c r="C80" s="30">
        <v>809</v>
      </c>
      <c r="D80" s="15"/>
      <c r="E80" s="15"/>
      <c r="F80" s="15"/>
      <c r="G80" s="15"/>
      <c r="I80" s="32">
        <v>5938</v>
      </c>
      <c r="K80" s="17" t="s">
        <v>161</v>
      </c>
      <c r="L80" s="15" t="s">
        <v>133</v>
      </c>
      <c r="M80" s="15"/>
      <c r="N80" s="15"/>
      <c r="O80" s="15"/>
      <c r="P80" s="15"/>
      <c r="R80" s="17" t="s">
        <v>161</v>
      </c>
      <c r="S80" s="17" t="s">
        <v>162</v>
      </c>
      <c r="T80" s="15"/>
      <c r="U80" s="15"/>
      <c r="V80" s="15"/>
      <c r="W80" s="15"/>
    </row>
    <row r="84" spans="1:2" x14ac:dyDescent="0.15">
      <c r="A84" t="s">
        <v>163</v>
      </c>
    </row>
    <row r="86" spans="1:2" x14ac:dyDescent="0.15">
      <c r="A86" t="s">
        <v>164</v>
      </c>
    </row>
    <row r="88" spans="1:2" x14ac:dyDescent="0.15">
      <c r="A88">
        <v>1</v>
      </c>
      <c r="B88">
        <v>339.7</v>
      </c>
    </row>
    <row r="89" spans="1:2" x14ac:dyDescent="0.15">
      <c r="A89">
        <v>2</v>
      </c>
      <c r="B89">
        <v>340.5</v>
      </c>
    </row>
    <row r="90" spans="1:2" x14ac:dyDescent="0.15">
      <c r="A90">
        <v>3</v>
      </c>
      <c r="B90">
        <v>339.4</v>
      </c>
    </row>
    <row r="91" spans="1:2" x14ac:dyDescent="0.15">
      <c r="A91">
        <v>4</v>
      </c>
      <c r="B91">
        <v>340.7</v>
      </c>
    </row>
    <row r="92" spans="1:2" x14ac:dyDescent="0.15">
      <c r="A92">
        <v>5</v>
      </c>
      <c r="B92">
        <v>338.1</v>
      </c>
    </row>
    <row r="93" spans="1:2" x14ac:dyDescent="0.15">
      <c r="A93">
        <v>6</v>
      </c>
      <c r="B93">
        <v>335</v>
      </c>
    </row>
    <row r="94" spans="1:2" x14ac:dyDescent="0.15">
      <c r="A94">
        <v>7</v>
      </c>
      <c r="B94">
        <v>331.7</v>
      </c>
    </row>
    <row r="95" spans="1:2" x14ac:dyDescent="0.15">
      <c r="A95">
        <v>8</v>
      </c>
      <c r="B95">
        <v>328.1</v>
      </c>
    </row>
    <row r="96" spans="1:2" x14ac:dyDescent="0.15">
      <c r="A96">
        <v>9</v>
      </c>
      <c r="B96">
        <v>323.10000000000002</v>
      </c>
    </row>
    <row r="97" spans="1:2" x14ac:dyDescent="0.15">
      <c r="A97">
        <v>10</v>
      </c>
      <c r="B97">
        <v>319.10000000000002</v>
      </c>
    </row>
    <row r="98" spans="1:2" x14ac:dyDescent="0.15">
      <c r="A98">
        <v>11</v>
      </c>
      <c r="B98">
        <v>314.5</v>
      </c>
    </row>
    <row r="99" spans="1:2" x14ac:dyDescent="0.15">
      <c r="A99">
        <v>12</v>
      </c>
      <c r="B99">
        <v>317.5</v>
      </c>
    </row>
    <row r="100" spans="1:2" x14ac:dyDescent="0.15">
      <c r="A100">
        <v>13</v>
      </c>
      <c r="B100">
        <v>324.5</v>
      </c>
    </row>
    <row r="101" spans="1:2" x14ac:dyDescent="0.15">
      <c r="A101">
        <v>14</v>
      </c>
      <c r="B101">
        <v>259.89999999999998</v>
      </c>
    </row>
    <row r="102" spans="1:2" x14ac:dyDescent="0.15">
      <c r="A102">
        <v>15</v>
      </c>
      <c r="B102">
        <v>284.39999999999998</v>
      </c>
    </row>
    <row r="103" spans="1:2" x14ac:dyDescent="0.15">
      <c r="A103">
        <v>16</v>
      </c>
      <c r="B103">
        <v>333.9</v>
      </c>
    </row>
    <row r="104" spans="1:2" x14ac:dyDescent="0.15">
      <c r="A104">
        <v>17</v>
      </c>
      <c r="B104">
        <v>639.79999999999995</v>
      </c>
    </row>
    <row r="105" spans="1:2" x14ac:dyDescent="0.15">
      <c r="A105" t="s">
        <v>165</v>
      </c>
      <c r="B105">
        <v>5810</v>
      </c>
    </row>
    <row r="107" spans="1:2" x14ac:dyDescent="0.15">
      <c r="A107" t="s">
        <v>166</v>
      </c>
    </row>
    <row r="109" spans="1:2" x14ac:dyDescent="0.15">
      <c r="A109">
        <v>1</v>
      </c>
      <c r="B109">
        <v>393.7</v>
      </c>
    </row>
    <row r="110" spans="1:2" x14ac:dyDescent="0.15">
      <c r="A110">
        <v>2</v>
      </c>
      <c r="B110">
        <v>388.4</v>
      </c>
    </row>
    <row r="111" spans="1:2" x14ac:dyDescent="0.15">
      <c r="A111">
        <v>3</v>
      </c>
      <c r="B111">
        <v>387.7</v>
      </c>
    </row>
    <row r="112" spans="1:2" x14ac:dyDescent="0.15">
      <c r="A112">
        <v>4</v>
      </c>
      <c r="B112">
        <v>377.8</v>
      </c>
    </row>
    <row r="113" spans="1:2" x14ac:dyDescent="0.15">
      <c r="A113">
        <v>5</v>
      </c>
      <c r="B113">
        <v>386.5</v>
      </c>
    </row>
    <row r="114" spans="1:2" x14ac:dyDescent="0.15">
      <c r="A114">
        <v>6</v>
      </c>
      <c r="B114">
        <v>365.7</v>
      </c>
    </row>
    <row r="115" spans="1:2" x14ac:dyDescent="0.15">
      <c r="A115">
        <v>7</v>
      </c>
      <c r="B115">
        <v>381.2</v>
      </c>
    </row>
    <row r="116" spans="1:2" x14ac:dyDescent="0.15">
      <c r="A116">
        <v>8</v>
      </c>
      <c r="B116">
        <v>351.3</v>
      </c>
    </row>
    <row r="117" spans="1:2" x14ac:dyDescent="0.15">
      <c r="A117">
        <v>9</v>
      </c>
      <c r="B117">
        <v>373.8</v>
      </c>
    </row>
    <row r="118" spans="1:2" x14ac:dyDescent="0.15">
      <c r="A118">
        <v>10</v>
      </c>
      <c r="B118">
        <v>327.5</v>
      </c>
    </row>
    <row r="119" spans="1:2" x14ac:dyDescent="0.15">
      <c r="A119">
        <v>11</v>
      </c>
      <c r="B119">
        <v>353.8</v>
      </c>
    </row>
    <row r="120" spans="1:2" x14ac:dyDescent="0.15">
      <c r="A120">
        <v>12</v>
      </c>
      <c r="B120">
        <v>307.7</v>
      </c>
    </row>
    <row r="121" spans="1:2" x14ac:dyDescent="0.15">
      <c r="A121">
        <v>13</v>
      </c>
      <c r="B121">
        <v>324.5</v>
      </c>
    </row>
    <row r="122" spans="1:2" x14ac:dyDescent="0.15">
      <c r="A122">
        <v>14</v>
      </c>
      <c r="B122">
        <v>259.89999999999998</v>
      </c>
    </row>
    <row r="123" spans="1:2" x14ac:dyDescent="0.15">
      <c r="A123">
        <v>15</v>
      </c>
      <c r="B123">
        <v>284.39999999999998</v>
      </c>
    </row>
    <row r="124" spans="1:2" x14ac:dyDescent="0.15">
      <c r="A124">
        <v>16</v>
      </c>
      <c r="B124">
        <v>333.9</v>
      </c>
    </row>
    <row r="125" spans="1:2" x14ac:dyDescent="0.15">
      <c r="A125">
        <v>17</v>
      </c>
      <c r="B125">
        <v>639.79999999999995</v>
      </c>
    </row>
    <row r="126" spans="1:2" x14ac:dyDescent="0.15">
      <c r="A126" t="s">
        <v>165</v>
      </c>
      <c r="B126">
        <v>6237.8</v>
      </c>
    </row>
    <row r="128" spans="1:2" x14ac:dyDescent="0.15">
      <c r="A128" t="s">
        <v>167</v>
      </c>
    </row>
    <row r="129" spans="1:2" x14ac:dyDescent="0.15">
      <c r="A129">
        <v>1</v>
      </c>
      <c r="B129">
        <v>336.5</v>
      </c>
    </row>
    <row r="130" spans="1:2" x14ac:dyDescent="0.15">
      <c r="A130">
        <v>2</v>
      </c>
      <c r="B130">
        <v>337.6</v>
      </c>
    </row>
    <row r="131" spans="1:2" x14ac:dyDescent="0.15">
      <c r="A131">
        <v>3</v>
      </c>
      <c r="B131">
        <v>335.3</v>
      </c>
    </row>
    <row r="132" spans="1:2" x14ac:dyDescent="0.15">
      <c r="A132">
        <v>4</v>
      </c>
      <c r="B132">
        <v>337.4</v>
      </c>
    </row>
    <row r="133" spans="1:2" x14ac:dyDescent="0.15">
      <c r="A133">
        <v>5</v>
      </c>
      <c r="B133">
        <v>334.7</v>
      </c>
    </row>
    <row r="134" spans="1:2" x14ac:dyDescent="0.15">
      <c r="A134">
        <v>6</v>
      </c>
      <c r="B134">
        <v>331.2</v>
      </c>
    </row>
    <row r="135" spans="1:2" x14ac:dyDescent="0.15">
      <c r="A135">
        <v>7</v>
      </c>
      <c r="B135">
        <v>327.10000000000002</v>
      </c>
    </row>
    <row r="136" spans="1:2" x14ac:dyDescent="0.15">
      <c r="A136">
        <v>8</v>
      </c>
      <c r="B136">
        <v>322</v>
      </c>
    </row>
    <row r="137" spans="1:2" x14ac:dyDescent="0.15">
      <c r="A137">
        <v>9</v>
      </c>
      <c r="B137">
        <v>314.8</v>
      </c>
    </row>
    <row r="138" spans="1:2" x14ac:dyDescent="0.15">
      <c r="A138">
        <v>10</v>
      </c>
      <c r="B138">
        <v>306.89999999999998</v>
      </c>
    </row>
    <row r="139" spans="1:2" x14ac:dyDescent="0.15">
      <c r="A139">
        <v>11</v>
      </c>
      <c r="B139">
        <v>295.8</v>
      </c>
    </row>
    <row r="140" spans="1:2" x14ac:dyDescent="0.15">
      <c r="A140">
        <v>12</v>
      </c>
      <c r="B140">
        <v>286.10000000000002</v>
      </c>
    </row>
    <row r="141" spans="1:2" x14ac:dyDescent="0.15">
      <c r="A141">
        <v>13</v>
      </c>
      <c r="B141">
        <v>286.3</v>
      </c>
    </row>
    <row r="142" spans="1:2" x14ac:dyDescent="0.15">
      <c r="A142">
        <v>14</v>
      </c>
      <c r="B142">
        <v>225.4</v>
      </c>
    </row>
    <row r="143" spans="1:2" x14ac:dyDescent="0.15">
      <c r="A143">
        <v>15</v>
      </c>
      <c r="B143">
        <v>209.5</v>
      </c>
    </row>
    <row r="144" spans="1:2" x14ac:dyDescent="0.15">
      <c r="A144">
        <v>16</v>
      </c>
      <c r="B144">
        <v>178.8</v>
      </c>
    </row>
    <row r="145" spans="1:2" x14ac:dyDescent="0.15">
      <c r="A145">
        <v>17</v>
      </c>
      <c r="B145">
        <v>88.9</v>
      </c>
    </row>
    <row r="146" spans="1:2" x14ac:dyDescent="0.15">
      <c r="A146" t="s">
        <v>165</v>
      </c>
      <c r="B146">
        <v>4854.2</v>
      </c>
    </row>
    <row r="148" spans="1:2" x14ac:dyDescent="0.15">
      <c r="A148" t="s">
        <v>168</v>
      </c>
    </row>
    <row r="149" spans="1:2" x14ac:dyDescent="0.15">
      <c r="A149">
        <v>1</v>
      </c>
      <c r="B149">
        <v>336.5</v>
      </c>
    </row>
    <row r="150" spans="1:2" x14ac:dyDescent="0.15">
      <c r="A150">
        <v>2</v>
      </c>
      <c r="B150">
        <v>337.6</v>
      </c>
    </row>
    <row r="151" spans="1:2" x14ac:dyDescent="0.15">
      <c r="A151">
        <v>3</v>
      </c>
      <c r="B151">
        <v>335.3</v>
      </c>
    </row>
    <row r="152" spans="1:2" x14ac:dyDescent="0.15">
      <c r="A152">
        <v>4</v>
      </c>
      <c r="B152">
        <v>337.4</v>
      </c>
    </row>
    <row r="153" spans="1:2" x14ac:dyDescent="0.15">
      <c r="A153">
        <v>5</v>
      </c>
      <c r="B153">
        <v>334.7</v>
      </c>
    </row>
    <row r="154" spans="1:2" x14ac:dyDescent="0.15">
      <c r="A154">
        <v>6</v>
      </c>
      <c r="B154">
        <v>331.2</v>
      </c>
    </row>
    <row r="155" spans="1:2" x14ac:dyDescent="0.15">
      <c r="A155">
        <v>7</v>
      </c>
      <c r="B155">
        <v>327.10000000000002</v>
      </c>
    </row>
    <row r="156" spans="1:2" x14ac:dyDescent="0.15">
      <c r="A156">
        <v>8</v>
      </c>
      <c r="B156">
        <v>322</v>
      </c>
    </row>
    <row r="157" spans="1:2" x14ac:dyDescent="0.15">
      <c r="A157">
        <v>9</v>
      </c>
      <c r="B157">
        <v>314.8</v>
      </c>
    </row>
    <row r="158" spans="1:2" x14ac:dyDescent="0.15">
      <c r="A158">
        <v>10</v>
      </c>
      <c r="B158">
        <v>306.89999999999998</v>
      </c>
    </row>
    <row r="159" spans="1:2" x14ac:dyDescent="0.15">
      <c r="A159">
        <v>11</v>
      </c>
      <c r="B159">
        <v>295.8</v>
      </c>
    </row>
    <row r="160" spans="1:2" x14ac:dyDescent="0.15">
      <c r="A160">
        <v>12</v>
      </c>
      <c r="B160">
        <v>286.10000000000002</v>
      </c>
    </row>
    <row r="161" spans="1:3" x14ac:dyDescent="0.15">
      <c r="A161">
        <v>13</v>
      </c>
      <c r="B161">
        <v>286.3</v>
      </c>
    </row>
    <row r="162" spans="1:3" x14ac:dyDescent="0.15">
      <c r="A162">
        <v>14</v>
      </c>
      <c r="B162">
        <v>225.4</v>
      </c>
    </row>
    <row r="163" spans="1:3" x14ac:dyDescent="0.15">
      <c r="A163">
        <v>15</v>
      </c>
      <c r="B163">
        <v>209.5</v>
      </c>
    </row>
    <row r="164" spans="1:3" x14ac:dyDescent="0.15">
      <c r="A164">
        <v>16</v>
      </c>
      <c r="B164">
        <v>178.8</v>
      </c>
    </row>
    <row r="165" spans="1:3" x14ac:dyDescent="0.15">
      <c r="A165">
        <v>17</v>
      </c>
      <c r="B165">
        <v>88.9</v>
      </c>
    </row>
    <row r="166" spans="1:3" x14ac:dyDescent="0.15">
      <c r="A166" t="s">
        <v>165</v>
      </c>
      <c r="B166">
        <v>4854.2</v>
      </c>
    </row>
    <row r="168" spans="1:3" x14ac:dyDescent="0.15">
      <c r="A168" t="s">
        <v>169</v>
      </c>
    </row>
    <row r="169" spans="1:3" x14ac:dyDescent="0.15">
      <c r="A169" t="s">
        <v>170</v>
      </c>
      <c r="B169" t="s">
        <v>171</v>
      </c>
      <c r="C169" t="s">
        <v>172</v>
      </c>
    </row>
    <row r="171" spans="1:3" x14ac:dyDescent="0.15">
      <c r="A171">
        <v>1</v>
      </c>
      <c r="B171">
        <v>0</v>
      </c>
    </row>
    <row r="172" spans="1:3" x14ac:dyDescent="0.15">
      <c r="A172">
        <v>2</v>
      </c>
      <c r="B172">
        <v>140.69999999999999</v>
      </c>
    </row>
    <row r="173" spans="1:3" x14ac:dyDescent="0.15">
      <c r="A173">
        <v>3</v>
      </c>
      <c r="B173">
        <v>0.3</v>
      </c>
    </row>
    <row r="174" spans="1:3" x14ac:dyDescent="0.15">
      <c r="A174">
        <v>4</v>
      </c>
      <c r="B174">
        <v>125.9</v>
      </c>
    </row>
    <row r="175" spans="1:3" x14ac:dyDescent="0.15">
      <c r="A175">
        <v>5</v>
      </c>
      <c r="B175">
        <v>0.2</v>
      </c>
    </row>
    <row r="176" spans="1:3" x14ac:dyDescent="0.15">
      <c r="A176">
        <v>6</v>
      </c>
      <c r="B176">
        <v>120.9</v>
      </c>
    </row>
    <row r="177" spans="1:5" x14ac:dyDescent="0.15">
      <c r="A177">
        <v>7</v>
      </c>
      <c r="B177">
        <v>0.2</v>
      </c>
    </row>
    <row r="178" spans="1:5" x14ac:dyDescent="0.15">
      <c r="A178">
        <v>8</v>
      </c>
      <c r="B178">
        <v>113.2</v>
      </c>
    </row>
    <row r="179" spans="1:5" x14ac:dyDescent="0.15">
      <c r="A179">
        <v>9</v>
      </c>
      <c r="B179">
        <v>0</v>
      </c>
    </row>
    <row r="180" spans="1:5" x14ac:dyDescent="0.15">
      <c r="A180">
        <v>10</v>
      </c>
      <c r="B180">
        <v>104.7</v>
      </c>
    </row>
    <row r="181" spans="1:5" x14ac:dyDescent="0.15">
      <c r="A181">
        <v>11</v>
      </c>
      <c r="B181">
        <v>0</v>
      </c>
    </row>
    <row r="182" spans="1:5" x14ac:dyDescent="0.15">
      <c r="A182">
        <v>12</v>
      </c>
      <c r="B182">
        <v>86.7</v>
      </c>
    </row>
    <row r="183" spans="1:5" x14ac:dyDescent="0.15">
      <c r="A183">
        <v>13</v>
      </c>
      <c r="B183">
        <v>0</v>
      </c>
    </row>
    <row r="184" spans="1:5" x14ac:dyDescent="0.15">
      <c r="A184">
        <v>14</v>
      </c>
      <c r="B184">
        <v>0</v>
      </c>
    </row>
    <row r="185" spans="1:5" x14ac:dyDescent="0.15">
      <c r="A185">
        <v>15</v>
      </c>
      <c r="B185">
        <v>0</v>
      </c>
    </row>
    <row r="186" spans="1:5" x14ac:dyDescent="0.15">
      <c r="A186">
        <v>16</v>
      </c>
      <c r="B186">
        <v>0</v>
      </c>
    </row>
    <row r="187" spans="1:5" x14ac:dyDescent="0.15">
      <c r="A187">
        <v>17</v>
      </c>
      <c r="B187">
        <v>0</v>
      </c>
    </row>
    <row r="188" spans="1:5" x14ac:dyDescent="0.15">
      <c r="A188">
        <v>18</v>
      </c>
      <c r="B188">
        <v>0</v>
      </c>
    </row>
    <row r="191" spans="1:5" x14ac:dyDescent="0.15">
      <c r="A191" t="s">
        <v>173</v>
      </c>
    </row>
    <row r="192" spans="1:5" x14ac:dyDescent="0.15">
      <c r="A192" t="s">
        <v>174</v>
      </c>
      <c r="B192" t="s">
        <v>175</v>
      </c>
      <c r="C192" t="s">
        <v>176</v>
      </c>
      <c r="D192" t="s">
        <v>177</v>
      </c>
      <c r="E192" t="s">
        <v>178</v>
      </c>
    </row>
    <row r="193" spans="1:5" x14ac:dyDescent="0.15">
      <c r="A193">
        <v>1</v>
      </c>
      <c r="B193">
        <v>2807.9</v>
      </c>
      <c r="C193">
        <v>17.22232</v>
      </c>
      <c r="D193">
        <v>483.58541000000002</v>
      </c>
      <c r="E193">
        <v>4</v>
      </c>
    </row>
    <row r="194" spans="1:5" x14ac:dyDescent="0.15">
      <c r="A194">
        <v>2</v>
      </c>
      <c r="B194">
        <v>2799.6109999999999</v>
      </c>
      <c r="C194">
        <v>17.22232</v>
      </c>
      <c r="D194">
        <v>482.15785</v>
      </c>
      <c r="E194">
        <v>4</v>
      </c>
    </row>
    <row r="195" spans="1:5" x14ac:dyDescent="0.15">
      <c r="A195">
        <v>3</v>
      </c>
      <c r="B195">
        <v>2770.59483</v>
      </c>
      <c r="C195">
        <v>17.230820000000001</v>
      </c>
      <c r="D195">
        <v>477.39609000000002</v>
      </c>
      <c r="E195">
        <v>4</v>
      </c>
    </row>
    <row r="196" spans="1:5" x14ac:dyDescent="0.15">
      <c r="A196">
        <v>4</v>
      </c>
      <c r="B196">
        <v>2730.0033899999999</v>
      </c>
      <c r="C196">
        <v>17.2347</v>
      </c>
      <c r="D196">
        <v>470.50788</v>
      </c>
      <c r="E196">
        <v>4</v>
      </c>
    </row>
    <row r="197" spans="1:5" x14ac:dyDescent="0.15">
      <c r="A197">
        <v>5</v>
      </c>
      <c r="B197">
        <v>2680.6588400000001</v>
      </c>
      <c r="C197">
        <v>17.239830000000001</v>
      </c>
      <c r="D197">
        <v>462.14098999999999</v>
      </c>
      <c r="E197">
        <v>4</v>
      </c>
    </row>
    <row r="198" spans="1:5" x14ac:dyDescent="0.15">
      <c r="A198">
        <v>6</v>
      </c>
      <c r="B198">
        <v>2621.9255400000002</v>
      </c>
      <c r="C198">
        <v>17.245619999999999</v>
      </c>
      <c r="D198">
        <v>452.16725000000002</v>
      </c>
      <c r="E198">
        <v>4</v>
      </c>
    </row>
    <row r="199" spans="1:5" x14ac:dyDescent="0.15">
      <c r="A199">
        <v>7</v>
      </c>
      <c r="B199">
        <v>2544.84285</v>
      </c>
      <c r="C199">
        <v>17.252140000000001</v>
      </c>
      <c r="D199">
        <v>439.03982000000002</v>
      </c>
      <c r="E199">
        <v>4.1112799999999998</v>
      </c>
    </row>
    <row r="200" spans="1:5" x14ac:dyDescent="0.15">
      <c r="A200">
        <v>8</v>
      </c>
      <c r="B200">
        <v>2453.8996699999998</v>
      </c>
      <c r="C200">
        <v>17.25947</v>
      </c>
      <c r="D200">
        <v>423.52999</v>
      </c>
      <c r="E200">
        <v>4.2558999999999996</v>
      </c>
    </row>
    <row r="201" spans="1:5" x14ac:dyDescent="0.15">
      <c r="A201">
        <v>9</v>
      </c>
      <c r="B201">
        <v>2342.92967</v>
      </c>
      <c r="C201">
        <v>17.267230000000001</v>
      </c>
      <c r="D201">
        <v>404.55914000000001</v>
      </c>
      <c r="E201">
        <v>4.4124699999999999</v>
      </c>
    </row>
    <row r="202" spans="1:5" x14ac:dyDescent="0.15">
      <c r="A202">
        <v>10</v>
      </c>
      <c r="B202">
        <v>2223.23837</v>
      </c>
      <c r="C202">
        <v>17.276029999999999</v>
      </c>
      <c r="D202">
        <v>384.08724999999998</v>
      </c>
      <c r="E202">
        <v>4.56142</v>
      </c>
    </row>
    <row r="203" spans="1:5" x14ac:dyDescent="0.15">
      <c r="A203">
        <v>11</v>
      </c>
      <c r="B203">
        <v>2086.4960299999998</v>
      </c>
      <c r="C203">
        <v>17.28548</v>
      </c>
      <c r="D203">
        <v>360.66084000000001</v>
      </c>
      <c r="E203">
        <v>4.6855900000000004</v>
      </c>
    </row>
    <row r="204" spans="1:5" x14ac:dyDescent="0.15">
      <c r="A204">
        <v>12</v>
      </c>
      <c r="B204">
        <v>1930.62231</v>
      </c>
      <c r="C204">
        <v>17.295590000000001</v>
      </c>
      <c r="D204">
        <v>333.91253999999998</v>
      </c>
      <c r="E204">
        <v>4.7694099999999997</v>
      </c>
    </row>
    <row r="205" spans="1:5" x14ac:dyDescent="0.15">
      <c r="A205">
        <v>13</v>
      </c>
      <c r="B205">
        <v>1724.9197899999999</v>
      </c>
      <c r="C205">
        <v>15.99592</v>
      </c>
      <c r="D205">
        <v>275.91683</v>
      </c>
      <c r="E205">
        <v>4.8</v>
      </c>
    </row>
    <row r="206" spans="1:5" x14ac:dyDescent="0.15">
      <c r="A206">
        <v>14</v>
      </c>
      <c r="B206">
        <v>1486.0112300000001</v>
      </c>
      <c r="C206">
        <v>15.5</v>
      </c>
      <c r="D206">
        <v>230.33172999999999</v>
      </c>
      <c r="E206">
        <v>3.25332</v>
      </c>
    </row>
    <row r="207" spans="1:5" x14ac:dyDescent="0.15">
      <c r="A207">
        <v>15</v>
      </c>
      <c r="B207">
        <v>1264.57347</v>
      </c>
      <c r="C207">
        <v>14.5</v>
      </c>
      <c r="D207">
        <v>183.36314999999999</v>
      </c>
      <c r="E207">
        <v>1.25221</v>
      </c>
    </row>
    <row r="208" spans="1:5" x14ac:dyDescent="0.15">
      <c r="A208">
        <v>16</v>
      </c>
      <c r="B208">
        <v>994.53</v>
      </c>
      <c r="C208">
        <v>12.997109999999999</v>
      </c>
      <c r="D208">
        <v>129.26012</v>
      </c>
      <c r="E208">
        <v>0</v>
      </c>
    </row>
    <row r="209" spans="1:5" x14ac:dyDescent="0.15">
      <c r="A209">
        <v>17</v>
      </c>
      <c r="B209">
        <v>655.93885</v>
      </c>
      <c r="C209">
        <v>11.996919999999999</v>
      </c>
      <c r="D209">
        <v>78.692440000000005</v>
      </c>
      <c r="E209">
        <v>0</v>
      </c>
    </row>
    <row r="210" spans="1:5" x14ac:dyDescent="0.15">
      <c r="A210">
        <v>18</v>
      </c>
      <c r="B210">
        <v>451.04897999999997</v>
      </c>
      <c r="C210">
        <v>0</v>
      </c>
      <c r="D210">
        <v>0</v>
      </c>
      <c r="E210">
        <v>0</v>
      </c>
    </row>
    <row r="213" spans="1:5" x14ac:dyDescent="0.15">
      <c r="A213" t="s">
        <v>179</v>
      </c>
    </row>
    <row r="214" spans="1:5" x14ac:dyDescent="0.15">
      <c r="A214" t="s">
        <v>180</v>
      </c>
      <c r="B214" t="s">
        <v>181</v>
      </c>
      <c r="C214" t="s">
        <v>182</v>
      </c>
      <c r="D214" t="s">
        <v>183</v>
      </c>
      <c r="E214" t="s">
        <v>184</v>
      </c>
    </row>
    <row r="215" spans="1:5" x14ac:dyDescent="0.15">
      <c r="A215">
        <v>17</v>
      </c>
      <c r="B215">
        <v>85.066919999999996</v>
      </c>
      <c r="C215">
        <v>4.7079999999999997E-2</v>
      </c>
      <c r="D215">
        <v>-5.1999999999999998E-3</v>
      </c>
      <c r="E215">
        <v>4.6800000000000001E-2</v>
      </c>
    </row>
    <row r="216" spans="1:5" x14ac:dyDescent="0.15">
      <c r="A216">
        <v>16</v>
      </c>
      <c r="B216">
        <v>171.07424</v>
      </c>
      <c r="C216">
        <v>0.14118</v>
      </c>
      <c r="D216">
        <v>-8.9999999999999993E-3</v>
      </c>
      <c r="E216">
        <v>0.14088999999999999</v>
      </c>
    </row>
    <row r="217" spans="1:5" x14ac:dyDescent="0.15">
      <c r="A217">
        <v>15</v>
      </c>
      <c r="B217">
        <v>201.26733999999999</v>
      </c>
      <c r="C217">
        <v>0.22681999999999999</v>
      </c>
      <c r="D217">
        <v>3.7879999999999997E-2</v>
      </c>
      <c r="E217">
        <v>0.22312000000000001</v>
      </c>
    </row>
    <row r="218" spans="1:5" x14ac:dyDescent="0.15">
      <c r="A218">
        <v>14</v>
      </c>
      <c r="B218">
        <v>221.39608000000001</v>
      </c>
      <c r="C218">
        <v>0.30021999999999999</v>
      </c>
      <c r="D218">
        <v>0.12339</v>
      </c>
      <c r="E218">
        <v>0.27118999999999999</v>
      </c>
    </row>
    <row r="219" spans="1:5" x14ac:dyDescent="0.15">
      <c r="A219">
        <v>13</v>
      </c>
      <c r="B219">
        <v>297.12894</v>
      </c>
      <c r="C219">
        <v>0.45996999999999999</v>
      </c>
      <c r="D219">
        <v>0.27660000000000001</v>
      </c>
      <c r="E219">
        <v>0.36409000000000002</v>
      </c>
    </row>
    <row r="220" spans="1:5" x14ac:dyDescent="0.15">
      <c r="A220">
        <v>12</v>
      </c>
      <c r="B220">
        <v>304.03194000000002</v>
      </c>
      <c r="C220">
        <v>0.53052999999999995</v>
      </c>
      <c r="D220">
        <v>0.37928000000000001</v>
      </c>
      <c r="E220">
        <v>0.36832999999999999</v>
      </c>
    </row>
    <row r="221" spans="1:5" x14ac:dyDescent="0.15">
      <c r="A221">
        <v>11</v>
      </c>
      <c r="B221">
        <v>310.11457999999999</v>
      </c>
      <c r="C221">
        <v>0.60255000000000003</v>
      </c>
      <c r="D221">
        <v>0.48082000000000003</v>
      </c>
      <c r="E221">
        <v>0.35975000000000001</v>
      </c>
    </row>
    <row r="222" spans="1:5" x14ac:dyDescent="0.15">
      <c r="A222">
        <v>10</v>
      </c>
      <c r="B222">
        <v>317.13763</v>
      </c>
      <c r="C222">
        <v>0.66698999999999997</v>
      </c>
      <c r="D222">
        <v>0.56816</v>
      </c>
      <c r="E222">
        <v>0.34520000000000001</v>
      </c>
    </row>
    <row r="223" spans="1:5" x14ac:dyDescent="0.15">
      <c r="A223">
        <v>9</v>
      </c>
      <c r="B223">
        <v>323.02017999999998</v>
      </c>
      <c r="C223">
        <v>0.72348000000000001</v>
      </c>
      <c r="D223">
        <v>0.63985000000000003</v>
      </c>
      <c r="E223">
        <v>0.33282</v>
      </c>
    </row>
    <row r="224" spans="1:5" x14ac:dyDescent="0.15">
      <c r="A224">
        <v>8</v>
      </c>
      <c r="B224">
        <v>329.14283999999998</v>
      </c>
      <c r="C224">
        <v>0.77644999999999997</v>
      </c>
      <c r="D224">
        <v>0.70774000000000004</v>
      </c>
      <c r="E224">
        <v>0.31380999999999998</v>
      </c>
    </row>
    <row r="225" spans="1:5" x14ac:dyDescent="0.15">
      <c r="A225">
        <v>7</v>
      </c>
      <c r="B225">
        <v>334.64521999999999</v>
      </c>
      <c r="C225">
        <v>0.82377</v>
      </c>
      <c r="D225">
        <v>0.76714000000000004</v>
      </c>
      <c r="E225">
        <v>0.29398999999999997</v>
      </c>
    </row>
    <row r="226" spans="1:5" x14ac:dyDescent="0.15">
      <c r="A226">
        <v>6</v>
      </c>
      <c r="B226">
        <v>339.50733000000002</v>
      </c>
      <c r="C226">
        <v>0.86373</v>
      </c>
      <c r="D226">
        <v>0.82062000000000002</v>
      </c>
      <c r="E226">
        <v>0.26239000000000001</v>
      </c>
    </row>
    <row r="227" spans="1:5" x14ac:dyDescent="0.15">
      <c r="A227">
        <v>5</v>
      </c>
      <c r="B227">
        <v>343.69914999999997</v>
      </c>
      <c r="C227">
        <v>0.89773999999999998</v>
      </c>
      <c r="D227">
        <v>0.86821000000000004</v>
      </c>
      <c r="E227">
        <v>0.21964</v>
      </c>
    </row>
    <row r="228" spans="1:5" x14ac:dyDescent="0.15">
      <c r="A228">
        <v>4</v>
      </c>
      <c r="B228">
        <v>347.16064999999998</v>
      </c>
      <c r="C228">
        <v>0.92478000000000005</v>
      </c>
      <c r="D228">
        <v>0.90500000000000003</v>
      </c>
      <c r="E228">
        <v>0.17896000000000001</v>
      </c>
    </row>
    <row r="229" spans="1:5" x14ac:dyDescent="0.15">
      <c r="A229">
        <v>3</v>
      </c>
      <c r="B229">
        <v>347.16064999999998</v>
      </c>
      <c r="C229">
        <v>0.93752000000000002</v>
      </c>
      <c r="D229">
        <v>0.92644000000000004</v>
      </c>
      <c r="E229">
        <v>0.12798999999999999</v>
      </c>
    </row>
    <row r="230" spans="1:5" x14ac:dyDescent="0.15">
      <c r="A230">
        <v>2</v>
      </c>
      <c r="B230">
        <v>347.16064999999998</v>
      </c>
      <c r="C230">
        <v>0.95318999999999998</v>
      </c>
      <c r="D230">
        <v>0.94879999999999998</v>
      </c>
      <c r="E230">
        <v>6.275E-2</v>
      </c>
    </row>
    <row r="231" spans="1:5" x14ac:dyDescent="0.15">
      <c r="A231">
        <v>1</v>
      </c>
      <c r="B231">
        <v>347.16064999999998</v>
      </c>
      <c r="C231">
        <v>0.95838999999999996</v>
      </c>
      <c r="D231">
        <v>0.95530999999999999</v>
      </c>
      <c r="E231">
        <v>3.7810000000000003E-2</v>
      </c>
    </row>
    <row r="232" spans="1:5" x14ac:dyDescent="0.15">
      <c r="A232">
        <v>1</v>
      </c>
      <c r="B232">
        <v>347.16064999999998</v>
      </c>
      <c r="C232">
        <v>0.95838999999999996</v>
      </c>
      <c r="D232">
        <v>0.95530999999999999</v>
      </c>
      <c r="E232">
        <v>-3.7810000000000003E-2</v>
      </c>
    </row>
    <row r="233" spans="1:5" x14ac:dyDescent="0.15">
      <c r="A233">
        <v>2</v>
      </c>
      <c r="B233">
        <v>347.16064999999998</v>
      </c>
      <c r="C233">
        <v>0.95318999999999998</v>
      </c>
      <c r="D233">
        <v>0.94879999999999998</v>
      </c>
      <c r="E233">
        <v>-6.275E-2</v>
      </c>
    </row>
    <row r="234" spans="1:5" x14ac:dyDescent="0.15">
      <c r="A234">
        <v>3</v>
      </c>
      <c r="B234">
        <v>347.16064999999998</v>
      </c>
      <c r="C234">
        <v>0.93752000000000002</v>
      </c>
      <c r="D234">
        <v>0.92644000000000004</v>
      </c>
      <c r="E234">
        <v>-0.12798999999999999</v>
      </c>
    </row>
    <row r="235" spans="1:5" x14ac:dyDescent="0.15">
      <c r="A235">
        <v>4</v>
      </c>
      <c r="B235">
        <v>347.16064999999998</v>
      </c>
      <c r="C235">
        <v>0.92478000000000005</v>
      </c>
      <c r="D235">
        <v>0.90500000000000003</v>
      </c>
      <c r="E235">
        <v>-0.17896000000000001</v>
      </c>
    </row>
    <row r="236" spans="1:5" x14ac:dyDescent="0.15">
      <c r="A236">
        <v>5</v>
      </c>
      <c r="B236">
        <v>343.69914999999997</v>
      </c>
      <c r="C236">
        <v>0.89773999999999998</v>
      </c>
      <c r="D236">
        <v>0.86821000000000004</v>
      </c>
      <c r="E236">
        <v>-0.21964</v>
      </c>
    </row>
    <row r="237" spans="1:5" x14ac:dyDescent="0.15">
      <c r="A237">
        <v>6</v>
      </c>
      <c r="B237">
        <v>339.50733000000002</v>
      </c>
      <c r="C237">
        <v>0.86373</v>
      </c>
      <c r="D237">
        <v>0.82062000000000002</v>
      </c>
      <c r="E237">
        <v>-0.26239000000000001</v>
      </c>
    </row>
    <row r="238" spans="1:5" x14ac:dyDescent="0.15">
      <c r="A238">
        <v>7</v>
      </c>
      <c r="B238">
        <v>334.64521999999999</v>
      </c>
      <c r="C238">
        <v>0.82377</v>
      </c>
      <c r="D238">
        <v>0.76714000000000004</v>
      </c>
      <c r="E238">
        <v>-0.29398999999999997</v>
      </c>
    </row>
    <row r="239" spans="1:5" x14ac:dyDescent="0.15">
      <c r="A239">
        <v>8</v>
      </c>
      <c r="B239">
        <v>329.14283999999998</v>
      </c>
      <c r="C239">
        <v>0.77644999999999997</v>
      </c>
      <c r="D239">
        <v>0.70774000000000004</v>
      </c>
      <c r="E239">
        <v>-0.31380999999999998</v>
      </c>
    </row>
    <row r="240" spans="1:5" x14ac:dyDescent="0.15">
      <c r="A240">
        <v>9</v>
      </c>
      <c r="B240">
        <v>323.02017999999998</v>
      </c>
      <c r="C240">
        <v>0.72348000000000001</v>
      </c>
      <c r="D240">
        <v>0.63985000000000003</v>
      </c>
      <c r="E240">
        <v>-0.33282</v>
      </c>
    </row>
    <row r="241" spans="1:6" x14ac:dyDescent="0.15">
      <c r="A241">
        <v>10</v>
      </c>
      <c r="B241">
        <v>317.13763</v>
      </c>
      <c r="C241">
        <v>0.66698999999999997</v>
      </c>
      <c r="D241">
        <v>0.56816</v>
      </c>
      <c r="E241">
        <v>-0.34520000000000001</v>
      </c>
    </row>
    <row r="242" spans="1:6" x14ac:dyDescent="0.15">
      <c r="A242">
        <v>11</v>
      </c>
      <c r="B242">
        <v>310.11457999999999</v>
      </c>
      <c r="C242">
        <v>0.60255000000000003</v>
      </c>
      <c r="D242">
        <v>0.48082000000000003</v>
      </c>
      <c r="E242">
        <v>-0.35975000000000001</v>
      </c>
    </row>
    <row r="243" spans="1:6" x14ac:dyDescent="0.15">
      <c r="A243">
        <v>12</v>
      </c>
      <c r="B243">
        <v>304.03194000000002</v>
      </c>
      <c r="C243">
        <v>0.53052999999999995</v>
      </c>
      <c r="D243">
        <v>0.37928000000000001</v>
      </c>
      <c r="E243">
        <v>-0.36832999999999999</v>
      </c>
    </row>
    <row r="244" spans="1:6" x14ac:dyDescent="0.15">
      <c r="A244">
        <v>13</v>
      </c>
      <c r="B244">
        <v>297.12894</v>
      </c>
      <c r="C244">
        <v>0.45983000000000002</v>
      </c>
      <c r="D244">
        <v>0.27660000000000001</v>
      </c>
      <c r="E244">
        <v>-0.36409000000000002</v>
      </c>
    </row>
    <row r="245" spans="1:6" x14ac:dyDescent="0.15">
      <c r="A245">
        <v>14</v>
      </c>
      <c r="B245">
        <v>221.39608000000001</v>
      </c>
      <c r="C245">
        <v>0.29998999999999998</v>
      </c>
      <c r="D245">
        <v>0.12339</v>
      </c>
      <c r="E245">
        <v>-0.27118999999999999</v>
      </c>
    </row>
    <row r="246" spans="1:6" x14ac:dyDescent="0.15">
      <c r="A246">
        <v>15</v>
      </c>
      <c r="B246">
        <v>201.26733999999999</v>
      </c>
      <c r="C246">
        <v>0.22670999999999999</v>
      </c>
      <c r="D246">
        <v>3.7879999999999997E-2</v>
      </c>
      <c r="E246">
        <v>-0.22312000000000001</v>
      </c>
    </row>
    <row r="247" spans="1:6" x14ac:dyDescent="0.15">
      <c r="A247">
        <v>16</v>
      </c>
      <c r="B247">
        <v>171.07424</v>
      </c>
      <c r="C247">
        <v>0.14118</v>
      </c>
      <c r="D247">
        <v>-8.9999999999999993E-3</v>
      </c>
      <c r="E247">
        <v>-0.14088999999999999</v>
      </c>
    </row>
    <row r="248" spans="1:6" x14ac:dyDescent="0.15">
      <c r="A248">
        <v>17</v>
      </c>
      <c r="B248">
        <v>85.066919999999996</v>
      </c>
      <c r="C248">
        <v>4.7079999999999997E-2</v>
      </c>
      <c r="D248">
        <v>-5.1999999999999998E-3</v>
      </c>
      <c r="E248">
        <v>-4.6800000000000001E-2</v>
      </c>
    </row>
    <row r="251" spans="1:6" x14ac:dyDescent="0.15">
      <c r="A251" t="s">
        <v>185</v>
      </c>
    </row>
    <row r="252" spans="1:6" x14ac:dyDescent="0.15">
      <c r="A252" t="s">
        <v>186</v>
      </c>
      <c r="B252" t="s">
        <v>187</v>
      </c>
      <c r="C252" t="s">
        <v>188</v>
      </c>
      <c r="D252" t="s">
        <v>189</v>
      </c>
      <c r="E252" t="s">
        <v>190</v>
      </c>
      <c r="F252" t="s">
        <v>165</v>
      </c>
    </row>
    <row r="254" spans="1:6" x14ac:dyDescent="0.15">
      <c r="A254" t="s">
        <v>191</v>
      </c>
    </row>
    <row r="255" spans="1:6" x14ac:dyDescent="0.15">
      <c r="A255" t="s">
        <v>192</v>
      </c>
      <c r="F255">
        <v>389.0215</v>
      </c>
    </row>
    <row r="256" spans="1:6" x14ac:dyDescent="0.15">
      <c r="A256" t="s">
        <v>193</v>
      </c>
      <c r="F256">
        <v>459.83300000000003</v>
      </c>
    </row>
    <row r="257" spans="1:6" x14ac:dyDescent="0.15">
      <c r="A257" t="s">
        <v>194</v>
      </c>
      <c r="F257">
        <v>531.75649999999996</v>
      </c>
    </row>
    <row r="258" spans="1:6" x14ac:dyDescent="0.15">
      <c r="A258" t="s">
        <v>195</v>
      </c>
      <c r="F258">
        <v>576.30629999999996</v>
      </c>
    </row>
    <row r="259" spans="1:6" x14ac:dyDescent="0.15">
      <c r="A259" t="s">
        <v>196</v>
      </c>
      <c r="F259">
        <v>615.36929999999995</v>
      </c>
    </row>
    <row r="260" spans="1:6" x14ac:dyDescent="0.15">
      <c r="A260" t="s">
        <v>197</v>
      </c>
      <c r="F260">
        <v>649.54579999999999</v>
      </c>
    </row>
    <row r="261" spans="1:6" x14ac:dyDescent="0.15">
      <c r="A261" t="s">
        <v>198</v>
      </c>
      <c r="F261">
        <v>681.22900000000004</v>
      </c>
    </row>
    <row r="262" spans="1:6" x14ac:dyDescent="0.15">
      <c r="A262" t="s">
        <v>199</v>
      </c>
      <c r="F262">
        <v>707.17690000000005</v>
      </c>
    </row>
    <row r="263" spans="1:6" x14ac:dyDescent="0.15">
      <c r="A263" t="s">
        <v>200</v>
      </c>
      <c r="F263">
        <v>729.16210000000001</v>
      </c>
    </row>
    <row r="264" spans="1:6" x14ac:dyDescent="0.15">
      <c r="A264" t="s">
        <v>201</v>
      </c>
      <c r="F264">
        <v>745.90060000000005</v>
      </c>
    </row>
    <row r="265" spans="1:6" x14ac:dyDescent="0.15">
      <c r="A265" t="s">
        <v>202</v>
      </c>
      <c r="F265">
        <v>759.95830000000001</v>
      </c>
    </row>
    <row r="266" spans="1:6" x14ac:dyDescent="0.15">
      <c r="A266" t="s">
        <v>203</v>
      </c>
      <c r="F266">
        <v>771.52560000000005</v>
      </c>
    </row>
    <row r="267" spans="1:6" x14ac:dyDescent="0.15">
      <c r="A267" t="s">
        <v>204</v>
      </c>
      <c r="F267">
        <v>779.71889999999996</v>
      </c>
    </row>
    <row r="268" spans="1:6" x14ac:dyDescent="0.15">
      <c r="A268" t="s">
        <v>205</v>
      </c>
      <c r="F268">
        <v>782.09100000000001</v>
      </c>
    </row>
    <row r="270" spans="1:6" x14ac:dyDescent="0.15">
      <c r="A270" t="s">
        <v>206</v>
      </c>
    </row>
    <row r="271" spans="1:6" x14ac:dyDescent="0.15">
      <c r="A271" t="s">
        <v>207</v>
      </c>
    </row>
    <row r="273" spans="1:3" x14ac:dyDescent="0.15">
      <c r="A273" t="s">
        <v>208</v>
      </c>
    </row>
    <row r="274" spans="1:3" x14ac:dyDescent="0.15">
      <c r="A274">
        <v>9</v>
      </c>
      <c r="B274">
        <v>317.10000000000002</v>
      </c>
    </row>
    <row r="275" spans="1:3" x14ac:dyDescent="0.15">
      <c r="A275" t="s">
        <v>165</v>
      </c>
      <c r="C275">
        <v>317.10000000000002</v>
      </c>
    </row>
    <row r="277" spans="1:3" x14ac:dyDescent="0.15">
      <c r="A277" t="s">
        <v>208</v>
      </c>
    </row>
    <row r="278" spans="1:3" x14ac:dyDescent="0.15">
      <c r="A278">
        <v>5</v>
      </c>
      <c r="B278">
        <v>334.3</v>
      </c>
    </row>
    <row r="279" spans="1:3" x14ac:dyDescent="0.15">
      <c r="A279" t="s">
        <v>165</v>
      </c>
      <c r="C279">
        <v>334.3</v>
      </c>
    </row>
    <row r="281" spans="1:3" x14ac:dyDescent="0.15">
      <c r="A281" t="s">
        <v>208</v>
      </c>
    </row>
    <row r="282" spans="1:3" x14ac:dyDescent="0.15">
      <c r="A282">
        <v>1</v>
      </c>
      <c r="B282">
        <v>336.3</v>
      </c>
    </row>
    <row r="283" spans="1:3" x14ac:dyDescent="0.15">
      <c r="A283">
        <v>1</v>
      </c>
      <c r="B283">
        <v>336.3</v>
      </c>
    </row>
    <row r="284" spans="1:3" x14ac:dyDescent="0.15">
      <c r="A284" t="s">
        <v>165</v>
      </c>
      <c r="C284">
        <v>672.5</v>
      </c>
    </row>
    <row r="286" spans="1:3" x14ac:dyDescent="0.15">
      <c r="A286" t="s">
        <v>209</v>
      </c>
    </row>
    <row r="287" spans="1:3" x14ac:dyDescent="0.15">
      <c r="A287">
        <v>9</v>
      </c>
      <c r="B287">
        <v>310.3</v>
      </c>
    </row>
    <row r="288" spans="1:3" x14ac:dyDescent="0.15">
      <c r="A288" t="s">
        <v>165</v>
      </c>
      <c r="C288">
        <v>310.3</v>
      </c>
    </row>
    <row r="290" spans="1:3" x14ac:dyDescent="0.15">
      <c r="A290" t="s">
        <v>209</v>
      </c>
    </row>
    <row r="291" spans="1:3" x14ac:dyDescent="0.15">
      <c r="A291">
        <v>5</v>
      </c>
      <c r="B291">
        <v>331</v>
      </c>
    </row>
    <row r="292" spans="1:3" x14ac:dyDescent="0.15">
      <c r="A292" t="s">
        <v>165</v>
      </c>
      <c r="C292">
        <v>331</v>
      </c>
    </row>
    <row r="294" spans="1:3" x14ac:dyDescent="0.15">
      <c r="A294" t="s">
        <v>209</v>
      </c>
    </row>
    <row r="295" spans="1:3" x14ac:dyDescent="0.15">
      <c r="A295">
        <v>1</v>
      </c>
      <c r="B295">
        <v>333.6</v>
      </c>
    </row>
    <row r="296" spans="1:3" x14ac:dyDescent="0.15">
      <c r="A296">
        <v>1</v>
      </c>
      <c r="B296">
        <v>333.6</v>
      </c>
    </row>
    <row r="297" spans="1:3" x14ac:dyDescent="0.15">
      <c r="A297" t="s">
        <v>165</v>
      </c>
      <c r="C297">
        <v>667.1</v>
      </c>
    </row>
    <row r="299" spans="1:3" x14ac:dyDescent="0.15">
      <c r="A299" t="s">
        <v>210</v>
      </c>
    </row>
    <row r="300" spans="1:3" x14ac:dyDescent="0.15">
      <c r="A300">
        <v>9</v>
      </c>
      <c r="B300">
        <v>309.60000000000002</v>
      </c>
    </row>
    <row r="301" spans="1:3" x14ac:dyDescent="0.15">
      <c r="A301" t="s">
        <v>165</v>
      </c>
      <c r="C301">
        <v>309.60000000000002</v>
      </c>
    </row>
    <row r="303" spans="1:3" x14ac:dyDescent="0.15">
      <c r="A303" t="s">
        <v>210</v>
      </c>
    </row>
    <row r="304" spans="1:3" x14ac:dyDescent="0.15">
      <c r="A304">
        <v>5</v>
      </c>
      <c r="B304">
        <v>332</v>
      </c>
    </row>
    <row r="305" spans="1:3" x14ac:dyDescent="0.15">
      <c r="A305" t="s">
        <v>165</v>
      </c>
      <c r="C305">
        <v>332</v>
      </c>
    </row>
    <row r="307" spans="1:3" x14ac:dyDescent="0.15">
      <c r="A307" t="s">
        <v>210</v>
      </c>
    </row>
    <row r="308" spans="1:3" x14ac:dyDescent="0.15">
      <c r="A308">
        <v>1</v>
      </c>
      <c r="B308">
        <v>334.9</v>
      </c>
    </row>
    <row r="309" spans="1:3" x14ac:dyDescent="0.15">
      <c r="A309">
        <v>1</v>
      </c>
      <c r="B309">
        <v>334.9</v>
      </c>
    </row>
    <row r="310" spans="1:3" x14ac:dyDescent="0.15">
      <c r="A310" t="s">
        <v>165</v>
      </c>
      <c r="C310">
        <v>669.7</v>
      </c>
    </row>
    <row r="312" spans="1:3" x14ac:dyDescent="0.15">
      <c r="A312" t="s">
        <v>211</v>
      </c>
    </row>
    <row r="313" spans="1:3" x14ac:dyDescent="0.15">
      <c r="A313">
        <v>5</v>
      </c>
      <c r="B313">
        <v>332.9</v>
      </c>
    </row>
    <row r="314" spans="1:3" x14ac:dyDescent="0.15">
      <c r="A314" t="s">
        <v>165</v>
      </c>
      <c r="C314">
        <v>332.9</v>
      </c>
    </row>
    <row r="316" spans="1:3" x14ac:dyDescent="0.15">
      <c r="A316" t="s">
        <v>211</v>
      </c>
    </row>
    <row r="317" spans="1:3" x14ac:dyDescent="0.15">
      <c r="A317">
        <v>1</v>
      </c>
      <c r="B317">
        <v>335.5</v>
      </c>
    </row>
    <row r="318" spans="1:3" x14ac:dyDescent="0.15">
      <c r="A318">
        <v>1</v>
      </c>
      <c r="B318">
        <v>335.5</v>
      </c>
    </row>
    <row r="319" spans="1:3" x14ac:dyDescent="0.15">
      <c r="A319" t="s">
        <v>165</v>
      </c>
      <c r="C319">
        <v>671</v>
      </c>
    </row>
  </sheetData>
  <phoneticPr fontId="0" type="noConversion"/>
  <pageMargins left="0.75" right="0.75" top="1" bottom="1" header="0.5" footer="0.5"/>
  <pageSetup paperSize="9" orientation="portrait" horizontalDpi="4294967292" verticalDpi="429496729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0CA32-202C-7841-BCA5-D4AE02287F01}">
  <dimension ref="A3:D3"/>
  <sheetViews>
    <sheetView workbookViewId="0">
      <selection activeCell="D11" sqref="D11"/>
    </sheetView>
  </sheetViews>
  <sheetFormatPr baseColWidth="10" defaultRowHeight="14" x14ac:dyDescent="0.15"/>
  <sheetData>
    <row r="3" spans="1:4" x14ac:dyDescent="0.15">
      <c r="A3" t="s">
        <v>212</v>
      </c>
      <c r="B3" s="1">
        <v>44644</v>
      </c>
      <c r="C3" s="1" t="s">
        <v>4</v>
      </c>
      <c r="D3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Revisions</vt:lpstr>
      <vt:lpstr>Bridle Table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Bruce Goldsmith</cp:lastModifiedBy>
  <cp:revision/>
  <dcterms:created xsi:type="dcterms:W3CDTF">2014-04-01T11:54:26Z</dcterms:created>
  <dcterms:modified xsi:type="dcterms:W3CDTF">2022-03-24T15:20:03Z</dcterms:modified>
  <cp:category/>
  <cp:contentStatus/>
</cp:coreProperties>
</file>