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5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3285\AC\Temp\"/>
    </mc:Choice>
  </mc:AlternateContent>
  <xr:revisionPtr revIDLastSave="0" documentId="8_{FC36C6AE-4F1C-4B7D-BCF8-4FC0EFE604BC}" xr6:coauthVersionLast="47" xr6:coauthVersionMax="47" xr10:uidLastSave="{00000000-0000-0000-0000-000000000000}"/>
  <bookViews>
    <workbookView xWindow="-120" yWindow="-120" windowWidth="15600" windowHeight="11760" tabRatio="500" firstSheet="1" activeTab="1" xr2:uid="{00000000-000D-0000-FFFF-FFFF00000000}"/>
  </bookViews>
  <sheets>
    <sheet name="Revisons" sheetId="1" r:id="rId1"/>
    <sheet name="bridle" sheetId="3" r:id="rId2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6" i="3" l="1"/>
  <c r="C68" i="3"/>
  <c r="C80" i="3"/>
  <c r="D78" i="3"/>
  <c r="D75" i="3"/>
  <c r="C67" i="3"/>
  <c r="D47" i="3"/>
  <c r="E44" i="3"/>
  <c r="E52" i="3"/>
  <c r="D66" i="3"/>
  <c r="D54" i="3"/>
  <c r="C52" i="3"/>
  <c r="C51" i="3"/>
  <c r="C50" i="3"/>
  <c r="E35" i="3"/>
  <c r="E18" i="3"/>
</calcChain>
</file>

<file path=xl/sharedStrings.xml><?xml version="1.0" encoding="utf-8"?>
<sst xmlns="http://schemas.openxmlformats.org/spreadsheetml/2006/main" count="305" uniqueCount="158">
  <si>
    <t>Adam V5 M</t>
  </si>
  <si>
    <t>by</t>
  </si>
  <si>
    <t>Rev1</t>
  </si>
  <si>
    <t>BJG</t>
  </si>
  <si>
    <t>Rev2</t>
  </si>
  <si>
    <t>Rev3</t>
  </si>
  <si>
    <t>Rev4</t>
  </si>
  <si>
    <t>Rev5</t>
  </si>
  <si>
    <t>PRODUCTION</t>
  </si>
  <si>
    <t>Bridle Dimensions</t>
  </si>
  <si>
    <t>Bridle lengths</t>
  </si>
  <si>
    <t>Bridle names</t>
  </si>
  <si>
    <t>Adam M</t>
  </si>
  <si>
    <t>19th March 2014</t>
  </si>
  <si>
    <t>Rib</t>
  </si>
  <si>
    <t>A - LINES</t>
  </si>
  <si>
    <t>Manual lengths</t>
  </si>
  <si>
    <t>A</t>
  </si>
  <si>
    <t>B</t>
  </si>
  <si>
    <t>C</t>
  </si>
  <si>
    <t>D</t>
  </si>
  <si>
    <t xml:space="preserve">Brake </t>
  </si>
  <si>
    <t>PL1</t>
  </si>
  <si>
    <t>DSL70 blue</t>
  </si>
  <si>
    <t>a1</t>
  </si>
  <si>
    <t>PL2</t>
  </si>
  <si>
    <t>TSL140 blue</t>
  </si>
  <si>
    <t>a2</t>
  </si>
  <si>
    <t>1A1</t>
  </si>
  <si>
    <t>PL3</t>
  </si>
  <si>
    <t>TSL280 red</t>
  </si>
  <si>
    <t>a3</t>
  </si>
  <si>
    <t>AR1</t>
  </si>
  <si>
    <t>PL4</t>
  </si>
  <si>
    <t>a4</t>
  </si>
  <si>
    <t>1A2</t>
  </si>
  <si>
    <t>PL_XL1</t>
  </si>
  <si>
    <t>a5</t>
  </si>
  <si>
    <t>a6</t>
  </si>
  <si>
    <t>1A3</t>
  </si>
  <si>
    <t>a7</t>
  </si>
  <si>
    <t>AR2</t>
  </si>
  <si>
    <t>a8</t>
  </si>
  <si>
    <t>1A4</t>
  </si>
  <si>
    <t>a9</t>
  </si>
  <si>
    <t>a10</t>
  </si>
  <si>
    <t>1A5</t>
  </si>
  <si>
    <t>a11</t>
  </si>
  <si>
    <t>AR3</t>
  </si>
  <si>
    <t>a12</t>
  </si>
  <si>
    <t>a13</t>
  </si>
  <si>
    <t>1A6</t>
  </si>
  <si>
    <t>a14</t>
  </si>
  <si>
    <t>a15</t>
  </si>
  <si>
    <t>1A7</t>
  </si>
  <si>
    <t>B - LINES</t>
  </si>
  <si>
    <t>b1</t>
  </si>
  <si>
    <t>b2</t>
  </si>
  <si>
    <t>1B1</t>
  </si>
  <si>
    <t>TSL280 blue</t>
  </si>
  <si>
    <t>b3</t>
  </si>
  <si>
    <t>BR1</t>
  </si>
  <si>
    <t>b4</t>
  </si>
  <si>
    <t>1B2</t>
  </si>
  <si>
    <t>b5</t>
  </si>
  <si>
    <t>b6</t>
  </si>
  <si>
    <t>1B3</t>
  </si>
  <si>
    <t>b7</t>
  </si>
  <si>
    <t>BR2</t>
  </si>
  <si>
    <t>b8</t>
  </si>
  <si>
    <t>1B4</t>
  </si>
  <si>
    <t>b9</t>
  </si>
  <si>
    <t>b10</t>
  </si>
  <si>
    <t>1B5</t>
  </si>
  <si>
    <t>b11</t>
  </si>
  <si>
    <t>BR3</t>
  </si>
  <si>
    <t>b12</t>
  </si>
  <si>
    <t>b13</t>
  </si>
  <si>
    <t>1B6</t>
  </si>
  <si>
    <t>b14</t>
  </si>
  <si>
    <t>TSL120 red</t>
  </si>
  <si>
    <t>b15</t>
  </si>
  <si>
    <t>1B7</t>
  </si>
  <si>
    <t>BR4</t>
  </si>
  <si>
    <t>C - LINES</t>
  </si>
  <si>
    <t>c1</t>
  </si>
  <si>
    <t>c2</t>
  </si>
  <si>
    <t>1C1</t>
  </si>
  <si>
    <t>TSL280 green</t>
  </si>
  <si>
    <t>c3</t>
  </si>
  <si>
    <t>CR1</t>
  </si>
  <si>
    <t>c4</t>
  </si>
  <si>
    <t>1C2</t>
  </si>
  <si>
    <t>c5</t>
  </si>
  <si>
    <t>c6</t>
  </si>
  <si>
    <t>1C3</t>
  </si>
  <si>
    <t>c7</t>
  </si>
  <si>
    <t>CR2</t>
  </si>
  <si>
    <t>c8</t>
  </si>
  <si>
    <t>1C4</t>
  </si>
  <si>
    <t>c9</t>
  </si>
  <si>
    <t>c10</t>
  </si>
  <si>
    <t>1C5</t>
  </si>
  <si>
    <t>c11</t>
  </si>
  <si>
    <t>CR3</t>
  </si>
  <si>
    <t>c12</t>
  </si>
  <si>
    <t>c13</t>
  </si>
  <si>
    <t>1C6</t>
  </si>
  <si>
    <t>c14</t>
  </si>
  <si>
    <t>c15</t>
  </si>
  <si>
    <t>1C7</t>
  </si>
  <si>
    <t>D - LINES</t>
  </si>
  <si>
    <t>d1</t>
  </si>
  <si>
    <t>d2</t>
  </si>
  <si>
    <t>1D1</t>
  </si>
  <si>
    <t>d3</t>
  </si>
  <si>
    <t>d4</t>
  </si>
  <si>
    <t>1D2</t>
  </si>
  <si>
    <t>d5</t>
  </si>
  <si>
    <t>d6</t>
  </si>
  <si>
    <t>1D3</t>
  </si>
  <si>
    <t>d7</t>
  </si>
  <si>
    <t>d8</t>
  </si>
  <si>
    <t>1D4</t>
  </si>
  <si>
    <t>d9</t>
  </si>
  <si>
    <t>d10</t>
  </si>
  <si>
    <t>BR - LINES</t>
  </si>
  <si>
    <t>r 3</t>
  </si>
  <si>
    <t>DSL70 yellow</t>
  </si>
  <si>
    <t>K1</t>
  </si>
  <si>
    <t>r 4</t>
  </si>
  <si>
    <t>K2</t>
  </si>
  <si>
    <t>2K1</t>
  </si>
  <si>
    <t>r 6</t>
  </si>
  <si>
    <t>K3</t>
  </si>
  <si>
    <t>r 7</t>
  </si>
  <si>
    <t>K4</t>
  </si>
  <si>
    <t>r 9</t>
  </si>
  <si>
    <t>K5</t>
  </si>
  <si>
    <t>2K2</t>
  </si>
  <si>
    <t>r 10</t>
  </si>
  <si>
    <t>yellow</t>
  </si>
  <si>
    <t>DFL115 yellow</t>
  </si>
  <si>
    <t>K6</t>
  </si>
  <si>
    <t>SL up</t>
  </si>
  <si>
    <t>r 12</t>
  </si>
  <si>
    <t>K7</t>
  </si>
  <si>
    <t>r 13</t>
  </si>
  <si>
    <t>K8</t>
  </si>
  <si>
    <t>1K1</t>
  </si>
  <si>
    <t>r 15</t>
  </si>
  <si>
    <t>K9</t>
  </si>
  <si>
    <t>2K3</t>
  </si>
  <si>
    <t>r 16</t>
  </si>
  <si>
    <t>K10</t>
  </si>
  <si>
    <t>1K2</t>
  </si>
  <si>
    <t>r 18</t>
  </si>
  <si>
    <t>K11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</si>
</sst>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1"/>
      <color rgb="FFFF0000"/>
      <name val="Arial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2" borderId="3" xfId="0" applyFill="1" applyBorder="1"/>
    <xf numFmtId="0" fontId="0" fillId="0" borderId="3" xfId="0" applyBorder="1"/>
    <xf numFmtId="0" fontId="1" fillId="3" borderId="4" xfId="0" applyFont="1" applyFill="1" applyBorder="1"/>
    <xf numFmtId="0" fontId="0" fillId="0" borderId="5" xfId="0" applyBorder="1" applyAlignment="1">
      <alignment horizontal="center"/>
    </xf>
    <xf numFmtId="0" fontId="0" fillId="2" borderId="6" xfId="0" applyFill="1" applyBorder="1"/>
    <xf numFmtId="0" fontId="0" fillId="0" borderId="6" xfId="0" applyBorder="1"/>
    <xf numFmtId="0" fontId="0" fillId="0" borderId="5" xfId="0" applyBorder="1"/>
    <xf numFmtId="0" fontId="0" fillId="2" borderId="4" xfId="0" applyFill="1" applyBorder="1"/>
    <xf numFmtId="0" fontId="0" fillId="0" borderId="6" xfId="0" applyBorder="1" applyAlignment="1">
      <alignment horizontal="center"/>
    </xf>
    <xf numFmtId="0" fontId="0" fillId="4" borderId="4" xfId="0" applyFill="1" applyBorder="1"/>
    <xf numFmtId="0" fontId="0" fillId="5" borderId="4" xfId="0" applyFill="1" applyBorder="1"/>
    <xf numFmtId="0" fontId="2" fillId="6" borderId="7" xfId="0" applyFont="1" applyFill="1" applyBorder="1"/>
    <xf numFmtId="0" fontId="0" fillId="2" borderId="5" xfId="0" applyFill="1" applyBorder="1"/>
    <xf numFmtId="0" fontId="0" fillId="0" borderId="8" xfId="0" applyBorder="1" applyAlignment="1">
      <alignment horizontal="center"/>
    </xf>
    <xf numFmtId="0" fontId="0" fillId="4" borderId="3" xfId="0" applyFill="1" applyBorder="1"/>
    <xf numFmtId="0" fontId="0" fillId="0" borderId="9" xfId="0" applyBorder="1"/>
    <xf numFmtId="0" fontId="0" fillId="4" borderId="5" xfId="0" applyFill="1" applyBorder="1"/>
    <xf numFmtId="0" fontId="0" fillId="0" borderId="10" xfId="0" applyBorder="1"/>
    <xf numFmtId="0" fontId="0" fillId="4" borderId="6" xfId="0" applyFill="1" applyBorder="1"/>
    <xf numFmtId="0" fontId="0" fillId="0" borderId="11" xfId="0" applyBorder="1"/>
    <xf numFmtId="0" fontId="0" fillId="5" borderId="3" xfId="0" applyFill="1" applyBorder="1"/>
    <xf numFmtId="0" fontId="0" fillId="5" borderId="6" xfId="0" applyFill="1" applyBorder="1"/>
    <xf numFmtId="0" fontId="0" fillId="4" borderId="3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7" borderId="3" xfId="0" applyFill="1" applyBorder="1"/>
    <xf numFmtId="0" fontId="0" fillId="7" borderId="5" xfId="0" applyFill="1" applyBorder="1"/>
    <xf numFmtId="0" fontId="0" fillId="7" borderId="6" xfId="0" applyFill="1" applyBorder="1"/>
    <xf numFmtId="0" fontId="0" fillId="4" borderId="3" xfId="0" applyFont="1" applyFill="1" applyBorder="1"/>
    <xf numFmtId="0" fontId="3" fillId="0" borderId="0" xfId="0" applyFont="1"/>
    <xf numFmtId="0" fontId="3" fillId="0" borderId="5" xfId="0" applyFont="1" applyBorder="1"/>
    <xf numFmtId="0" fontId="0" fillId="0" borderId="0" xfId="0" applyFont="1"/>
    <xf numFmtId="0" fontId="0" fillId="4" borderId="6" xfId="0" applyFont="1" applyFill="1" applyBorder="1"/>
  </cellXfs>
  <cellStyles count="1">
    <cellStyle name="Normal" xfId="0" builtinId="0" customBuiltin="1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workbookViewId="0">
      <selection activeCell="G11" sqref="G11"/>
    </sheetView>
  </sheetViews>
  <sheetFormatPr defaultColWidth="7.75" defaultRowHeight="14.25" customHeight="1"/>
  <cols>
    <col min="2" max="2" width="9.875" customWidth="1"/>
    <col min="3" max="3" width="13.625" customWidth="1"/>
  </cols>
  <sheetData>
    <row r="1" spans="1:4" ht="14.1" customHeight="1">
      <c r="A1" t="s">
        <v>0</v>
      </c>
    </row>
    <row r="2" spans="1:4" ht="14.1" customHeight="1">
      <c r="D2" t="s">
        <v>1</v>
      </c>
    </row>
    <row r="3" spans="1:4" ht="14.1" customHeight="1">
      <c r="A3" t="s">
        <v>2</v>
      </c>
      <c r="B3" s="1">
        <v>41689</v>
      </c>
      <c r="D3" t="s">
        <v>3</v>
      </c>
    </row>
    <row r="4" spans="1:4" ht="14.1" customHeight="1">
      <c r="A4" t="s">
        <v>4</v>
      </c>
      <c r="B4" s="1">
        <v>41713</v>
      </c>
      <c r="D4" t="s">
        <v>3</v>
      </c>
    </row>
    <row r="5" spans="1:4" ht="14.25" customHeight="1">
      <c r="A5" t="s">
        <v>5</v>
      </c>
      <c r="B5" s="1">
        <v>41717</v>
      </c>
      <c r="D5" t="s">
        <v>3</v>
      </c>
    </row>
    <row r="6" spans="1:4" ht="14.25" customHeight="1">
      <c r="A6" t="s">
        <v>6</v>
      </c>
      <c r="B6" s="1">
        <v>41765</v>
      </c>
      <c r="D6" t="s">
        <v>3</v>
      </c>
    </row>
    <row r="7" spans="1:4" ht="14.25" customHeight="1">
      <c r="A7" t="s">
        <v>7</v>
      </c>
      <c r="B7" s="1">
        <v>41922</v>
      </c>
      <c r="C7" t="s">
        <v>8</v>
      </c>
      <c r="D7" t="s">
        <v>3</v>
      </c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83"/>
  <sheetViews>
    <sheetView tabSelected="1" topLeftCell="A66" workbookViewId="0">
      <selection activeCell="N86" sqref="N86"/>
    </sheetView>
  </sheetViews>
  <sheetFormatPr defaultColWidth="6.75" defaultRowHeight="14.25" customHeight="1"/>
  <cols>
    <col min="11" max="11" width="10.125" customWidth="1"/>
    <col min="12" max="13" width="11" customWidth="1"/>
    <col min="15" max="15" width="11" customWidth="1"/>
  </cols>
  <sheetData>
    <row r="1" spans="1:28" ht="12.95" customHeight="1">
      <c r="A1" t="s">
        <v>9</v>
      </c>
    </row>
    <row r="2" spans="1:28" ht="12.95" customHeight="1"/>
    <row r="3" spans="1:28" ht="12.95" customHeight="1"/>
    <row r="4" spans="1:28" ht="12.95" customHeight="1"/>
    <row r="5" spans="1:28" ht="12.95" customHeight="1">
      <c r="A5" t="s">
        <v>10</v>
      </c>
      <c r="P5" t="s">
        <v>11</v>
      </c>
    </row>
    <row r="6" spans="1:28" ht="14.1" customHeight="1" thickBot="1">
      <c r="W6" t="s">
        <v>12</v>
      </c>
      <c r="X6" t="s">
        <v>13</v>
      </c>
    </row>
    <row r="7" spans="1:28" ht="14.1" customHeight="1" thickBot="1">
      <c r="B7" s="2" t="s">
        <v>14</v>
      </c>
      <c r="C7" s="3" t="s">
        <v>15</v>
      </c>
      <c r="D7" s="4"/>
      <c r="J7" s="2" t="s">
        <v>14</v>
      </c>
      <c r="K7" s="3" t="s">
        <v>15</v>
      </c>
      <c r="L7" s="4"/>
      <c r="Q7" s="2" t="s">
        <v>14</v>
      </c>
      <c r="R7" s="3" t="s">
        <v>15</v>
      </c>
      <c r="S7" s="4"/>
      <c r="W7" t="s">
        <v>16</v>
      </c>
      <c r="X7" t="s">
        <v>17</v>
      </c>
      <c r="Y7" t="s">
        <v>18</v>
      </c>
      <c r="Z7" t="s">
        <v>19</v>
      </c>
      <c r="AA7" t="s">
        <v>20</v>
      </c>
      <c r="AB7" t="s">
        <v>21</v>
      </c>
    </row>
    <row r="8" spans="1:28" ht="12.95" customHeight="1">
      <c r="B8" s="5">
        <v>2</v>
      </c>
      <c r="C8" s="6">
        <v>883</v>
      </c>
      <c r="D8" s="7"/>
      <c r="E8" s="7"/>
      <c r="G8" s="8" t="s">
        <v>22</v>
      </c>
      <c r="I8">
        <v>6030</v>
      </c>
      <c r="J8" s="5">
        <v>2</v>
      </c>
      <c r="K8" s="7" t="s">
        <v>23</v>
      </c>
      <c r="L8" s="7"/>
      <c r="M8" s="7"/>
      <c r="Q8" s="5">
        <v>2</v>
      </c>
      <c r="R8" s="5" t="s">
        <v>24</v>
      </c>
      <c r="S8" s="7"/>
      <c r="T8" s="7"/>
      <c r="W8">
        <v>1</v>
      </c>
      <c r="X8">
        <v>6030</v>
      </c>
      <c r="Y8">
        <v>5961</v>
      </c>
      <c r="Z8">
        <v>6060</v>
      </c>
      <c r="AA8">
        <v>6187</v>
      </c>
      <c r="AB8">
        <v>6847</v>
      </c>
    </row>
    <row r="9" spans="1:28" ht="14.1" customHeight="1" thickBot="1">
      <c r="B9" s="9">
        <v>3</v>
      </c>
      <c r="C9" s="10">
        <v>833</v>
      </c>
      <c r="D9" s="11">
        <v>1230</v>
      </c>
      <c r="E9" s="12"/>
      <c r="G9" s="13" t="s">
        <v>25</v>
      </c>
      <c r="I9">
        <v>5980</v>
      </c>
      <c r="J9" s="9">
        <v>3</v>
      </c>
      <c r="K9" s="11" t="s">
        <v>23</v>
      </c>
      <c r="L9" s="11" t="s">
        <v>26</v>
      </c>
      <c r="M9" s="12"/>
      <c r="Q9" s="9">
        <v>3</v>
      </c>
      <c r="R9" s="14" t="s">
        <v>27</v>
      </c>
      <c r="S9" s="14" t="s">
        <v>28</v>
      </c>
      <c r="T9" s="12"/>
      <c r="W9">
        <v>2</v>
      </c>
      <c r="X9">
        <v>5980</v>
      </c>
      <c r="Y9">
        <v>5909</v>
      </c>
      <c r="Z9">
        <v>6008</v>
      </c>
      <c r="AA9">
        <v>6134</v>
      </c>
      <c r="AB9">
        <v>6575</v>
      </c>
    </row>
    <row r="10" spans="1:28" ht="12.95" customHeight="1">
      <c r="B10" s="9">
        <v>4</v>
      </c>
      <c r="C10" s="6">
        <v>846</v>
      </c>
      <c r="D10" s="7"/>
      <c r="E10" s="12">
        <v>3917</v>
      </c>
      <c r="G10" s="15" t="s">
        <v>29</v>
      </c>
      <c r="I10">
        <v>5964</v>
      </c>
      <c r="J10" s="9">
        <v>4</v>
      </c>
      <c r="K10" s="7" t="s">
        <v>23</v>
      </c>
      <c r="L10" s="7"/>
      <c r="M10" s="12" t="s">
        <v>30</v>
      </c>
      <c r="Q10" s="9">
        <v>4</v>
      </c>
      <c r="R10" s="5" t="s">
        <v>31</v>
      </c>
      <c r="S10" s="7"/>
      <c r="T10" s="9" t="s">
        <v>32</v>
      </c>
      <c r="W10">
        <v>3</v>
      </c>
      <c r="X10">
        <v>5964</v>
      </c>
      <c r="Y10">
        <v>5895</v>
      </c>
      <c r="Z10">
        <v>5998</v>
      </c>
      <c r="AA10">
        <v>6121</v>
      </c>
      <c r="AB10">
        <v>6467</v>
      </c>
    </row>
    <row r="11" spans="1:28" ht="14.1" customHeight="1" thickBot="1">
      <c r="B11" s="9">
        <v>5</v>
      </c>
      <c r="C11" s="10">
        <v>873</v>
      </c>
      <c r="D11" s="11">
        <v>1202</v>
      </c>
      <c r="E11" s="11"/>
      <c r="G11" s="16" t="s">
        <v>33</v>
      </c>
      <c r="I11">
        <v>5992</v>
      </c>
      <c r="J11" s="9">
        <v>5</v>
      </c>
      <c r="K11" s="11" t="s">
        <v>23</v>
      </c>
      <c r="L11" s="11" t="s">
        <v>26</v>
      </c>
      <c r="M11" s="11"/>
      <c r="Q11" s="9">
        <v>5</v>
      </c>
      <c r="R11" s="14" t="s">
        <v>34</v>
      </c>
      <c r="S11" s="14" t="s">
        <v>35</v>
      </c>
      <c r="T11" s="11"/>
      <c r="W11">
        <v>4</v>
      </c>
      <c r="X11">
        <v>5992</v>
      </c>
      <c r="Y11">
        <v>5927</v>
      </c>
      <c r="Z11">
        <v>6035</v>
      </c>
      <c r="AA11">
        <v>6151</v>
      </c>
      <c r="AB11">
        <v>6308</v>
      </c>
    </row>
    <row r="12" spans="1:28" ht="14.1" customHeight="1" thickBot="1">
      <c r="B12" s="9">
        <v>6</v>
      </c>
      <c r="C12" s="6">
        <v>862</v>
      </c>
      <c r="D12" s="7"/>
      <c r="E12" s="7"/>
      <c r="G12" s="17" t="s">
        <v>36</v>
      </c>
      <c r="I12">
        <v>5972</v>
      </c>
      <c r="J12" s="9">
        <v>6</v>
      </c>
      <c r="K12" s="7" t="s">
        <v>23</v>
      </c>
      <c r="L12" s="7"/>
      <c r="M12" s="7"/>
      <c r="Q12" s="9">
        <v>6</v>
      </c>
      <c r="R12" s="5" t="s">
        <v>37</v>
      </c>
      <c r="S12" s="7"/>
      <c r="T12" s="7"/>
      <c r="W12">
        <v>5</v>
      </c>
      <c r="X12">
        <v>5972</v>
      </c>
      <c r="Y12">
        <v>5911</v>
      </c>
      <c r="Z12">
        <v>6012</v>
      </c>
      <c r="AA12">
        <v>6117</v>
      </c>
      <c r="AB12">
        <v>6214</v>
      </c>
    </row>
    <row r="13" spans="1:28" ht="14.1" customHeight="1" thickBot="1">
      <c r="B13" s="9">
        <v>7</v>
      </c>
      <c r="C13" s="10">
        <v>816</v>
      </c>
      <c r="D13" s="11">
        <v>1169</v>
      </c>
      <c r="E13" s="12"/>
      <c r="I13">
        <v>5926</v>
      </c>
      <c r="J13" s="9">
        <v>7</v>
      </c>
      <c r="K13" s="11" t="s">
        <v>23</v>
      </c>
      <c r="L13" s="11" t="s">
        <v>26</v>
      </c>
      <c r="M13" s="12"/>
      <c r="Q13" s="9">
        <v>7</v>
      </c>
      <c r="R13" s="14" t="s">
        <v>38</v>
      </c>
      <c r="S13" s="14" t="s">
        <v>39</v>
      </c>
      <c r="T13" s="12"/>
      <c r="W13">
        <v>6</v>
      </c>
      <c r="X13">
        <v>5926</v>
      </c>
      <c r="Y13">
        <v>5869</v>
      </c>
      <c r="Z13">
        <v>5971</v>
      </c>
      <c r="AA13">
        <v>6072</v>
      </c>
      <c r="AB13">
        <v>6283</v>
      </c>
    </row>
    <row r="14" spans="1:28" ht="12.95" customHeight="1">
      <c r="B14" s="9">
        <v>8</v>
      </c>
      <c r="C14" s="6">
        <v>792</v>
      </c>
      <c r="D14" s="7"/>
      <c r="E14" s="12">
        <v>3941</v>
      </c>
      <c r="I14">
        <v>5921</v>
      </c>
      <c r="J14" s="9">
        <v>8</v>
      </c>
      <c r="K14" s="7" t="s">
        <v>23</v>
      </c>
      <c r="L14" s="7"/>
      <c r="M14" s="12" t="s">
        <v>30</v>
      </c>
      <c r="Q14" s="9">
        <v>8</v>
      </c>
      <c r="R14" s="5" t="s">
        <v>40</v>
      </c>
      <c r="S14" s="7"/>
      <c r="T14" s="9" t="s">
        <v>41</v>
      </c>
      <c r="W14">
        <v>7</v>
      </c>
      <c r="X14">
        <v>5921</v>
      </c>
      <c r="Y14">
        <v>5871</v>
      </c>
      <c r="Z14">
        <v>5983</v>
      </c>
      <c r="AA14">
        <v>6039</v>
      </c>
      <c r="AB14">
        <v>6318</v>
      </c>
    </row>
    <row r="15" spans="1:28" ht="14.1" customHeight="1" thickBot="1">
      <c r="B15" s="9">
        <v>9</v>
      </c>
      <c r="C15" s="18">
        <v>831</v>
      </c>
      <c r="D15" s="11">
        <v>1189</v>
      </c>
      <c r="E15" s="11"/>
      <c r="I15">
        <v>5961</v>
      </c>
      <c r="J15" s="9">
        <v>9</v>
      </c>
      <c r="K15" s="11" t="s">
        <v>23</v>
      </c>
      <c r="L15" s="11" t="s">
        <v>26</v>
      </c>
      <c r="M15" s="11"/>
      <c r="Q15" s="9">
        <v>9</v>
      </c>
      <c r="R15" s="14" t="s">
        <v>42</v>
      </c>
      <c r="S15" s="14" t="s">
        <v>43</v>
      </c>
      <c r="T15" s="11"/>
      <c r="W15">
        <v>8</v>
      </c>
      <c r="X15">
        <v>5961</v>
      </c>
      <c r="Y15">
        <v>5921</v>
      </c>
      <c r="Z15">
        <v>6042</v>
      </c>
      <c r="AA15">
        <v>6089</v>
      </c>
      <c r="AB15">
        <v>6305</v>
      </c>
    </row>
    <row r="16" spans="1:28" ht="12.95" customHeight="1">
      <c r="B16" s="19">
        <v>10</v>
      </c>
      <c r="C16" s="20">
        <v>1338</v>
      </c>
      <c r="D16" s="21"/>
      <c r="E16" s="7"/>
      <c r="I16">
        <v>5958</v>
      </c>
      <c r="J16" s="9">
        <v>10</v>
      </c>
      <c r="K16" s="7" t="s">
        <v>23</v>
      </c>
      <c r="L16" s="7"/>
      <c r="M16" s="7"/>
      <c r="Q16" s="9">
        <v>10</v>
      </c>
      <c r="R16" s="5" t="s">
        <v>44</v>
      </c>
      <c r="S16" s="7"/>
      <c r="T16" s="7"/>
      <c r="W16">
        <v>9</v>
      </c>
      <c r="X16">
        <v>5958</v>
      </c>
      <c r="Y16">
        <v>5894</v>
      </c>
      <c r="Z16">
        <v>6009</v>
      </c>
      <c r="AA16">
        <v>5977</v>
      </c>
      <c r="AB16">
        <v>6280</v>
      </c>
    </row>
    <row r="17" spans="2:28" ht="12.95" customHeight="1">
      <c r="B17" s="19">
        <v>11</v>
      </c>
      <c r="C17" s="22">
        <v>1282</v>
      </c>
      <c r="D17" s="23">
        <v>1168</v>
      </c>
      <c r="E17" s="12"/>
      <c r="I17">
        <v>5902</v>
      </c>
      <c r="J17" s="9">
        <v>11</v>
      </c>
      <c r="K17" s="12" t="s">
        <v>23</v>
      </c>
      <c r="L17" s="12" t="s">
        <v>26</v>
      </c>
      <c r="M17" s="12"/>
      <c r="Q17" s="9">
        <v>11</v>
      </c>
      <c r="R17" s="9" t="s">
        <v>45</v>
      </c>
      <c r="S17" s="9" t="s">
        <v>46</v>
      </c>
      <c r="T17" s="12"/>
      <c r="W17">
        <v>10</v>
      </c>
      <c r="X17">
        <v>5902</v>
      </c>
      <c r="Y17">
        <v>5844</v>
      </c>
      <c r="Z17">
        <v>5946</v>
      </c>
      <c r="AA17">
        <v>5905</v>
      </c>
      <c r="AB17">
        <v>6262</v>
      </c>
    </row>
    <row r="18" spans="2:28" ht="14.1" customHeight="1" thickBot="1">
      <c r="B18" s="19">
        <v>12</v>
      </c>
      <c r="C18" s="24">
        <v>1278</v>
      </c>
      <c r="D18" s="25"/>
      <c r="E18" s="12">
        <f>3440+12</f>
        <v>3452</v>
      </c>
      <c r="I18">
        <v>5898</v>
      </c>
      <c r="J18" s="9">
        <v>12</v>
      </c>
      <c r="K18" s="11" t="s">
        <v>23</v>
      </c>
      <c r="L18" s="11"/>
      <c r="M18" s="12" t="s">
        <v>30</v>
      </c>
      <c r="Q18" s="9">
        <v>12</v>
      </c>
      <c r="R18" s="14" t="s">
        <v>47</v>
      </c>
      <c r="S18" s="11"/>
      <c r="T18" s="9" t="s">
        <v>48</v>
      </c>
      <c r="W18">
        <v>11</v>
      </c>
      <c r="X18">
        <v>5898</v>
      </c>
      <c r="Y18">
        <v>5849</v>
      </c>
      <c r="Z18">
        <v>5935</v>
      </c>
      <c r="AB18">
        <v>6257</v>
      </c>
    </row>
    <row r="19" spans="2:28" ht="12.95" customHeight="1">
      <c r="B19" s="9">
        <v>13</v>
      </c>
      <c r="C19" s="22">
        <v>969</v>
      </c>
      <c r="D19" s="7"/>
      <c r="E19" s="12"/>
      <c r="I19">
        <v>5867</v>
      </c>
      <c r="J19" s="9">
        <v>13</v>
      </c>
      <c r="K19" s="7" t="s">
        <v>23</v>
      </c>
      <c r="L19" s="7"/>
      <c r="M19" s="12"/>
      <c r="Q19" s="9">
        <v>13</v>
      </c>
      <c r="R19" s="5" t="s">
        <v>49</v>
      </c>
      <c r="S19" s="7"/>
      <c r="T19" s="12"/>
      <c r="W19">
        <v>12</v>
      </c>
      <c r="X19">
        <v>5867</v>
      </c>
      <c r="Y19">
        <v>5829</v>
      </c>
      <c r="Z19">
        <v>5907</v>
      </c>
    </row>
    <row r="20" spans="2:28" ht="14.1" customHeight="1" thickBot="1">
      <c r="B20" s="9">
        <v>14</v>
      </c>
      <c r="C20" s="24">
        <v>933</v>
      </c>
      <c r="D20" s="11">
        <v>1446</v>
      </c>
      <c r="E20" s="11"/>
      <c r="I20">
        <v>5831</v>
      </c>
      <c r="J20" s="9">
        <v>14</v>
      </c>
      <c r="K20" s="11" t="s">
        <v>23</v>
      </c>
      <c r="L20" s="11" t="s">
        <v>26</v>
      </c>
      <c r="M20" s="11"/>
      <c r="Q20" s="9">
        <v>14</v>
      </c>
      <c r="R20" s="14" t="s">
        <v>50</v>
      </c>
      <c r="S20" s="14" t="s">
        <v>51</v>
      </c>
      <c r="T20" s="11"/>
      <c r="W20">
        <v>13</v>
      </c>
      <c r="X20">
        <v>5831</v>
      </c>
      <c r="Y20">
        <v>5803</v>
      </c>
      <c r="Z20">
        <v>5896</v>
      </c>
    </row>
    <row r="21" spans="2:28" ht="12.95" customHeight="1">
      <c r="B21" s="9">
        <v>16</v>
      </c>
      <c r="C21" s="26">
        <v>859</v>
      </c>
      <c r="D21" s="7"/>
      <c r="I21">
        <v>5538</v>
      </c>
      <c r="J21" s="9">
        <v>16</v>
      </c>
      <c r="K21" s="7" t="s">
        <v>23</v>
      </c>
      <c r="L21" s="7"/>
      <c r="Q21" s="9">
        <v>16</v>
      </c>
      <c r="R21" s="5" t="s">
        <v>52</v>
      </c>
      <c r="S21" s="7"/>
      <c r="W21">
        <v>14</v>
      </c>
      <c r="X21">
        <v>5538</v>
      </c>
      <c r="Y21">
        <v>5553</v>
      </c>
      <c r="Z21">
        <v>5656</v>
      </c>
    </row>
    <row r="22" spans="2:28" ht="14.1" customHeight="1" thickBot="1">
      <c r="B22" s="14">
        <v>17</v>
      </c>
      <c r="C22" s="27">
        <v>776</v>
      </c>
      <c r="D22" s="11">
        <v>853</v>
      </c>
      <c r="I22">
        <v>5454</v>
      </c>
      <c r="J22" s="14">
        <v>17</v>
      </c>
      <c r="K22" s="11" t="s">
        <v>23</v>
      </c>
      <c r="L22" s="11"/>
      <c r="Q22" s="14">
        <v>17</v>
      </c>
      <c r="R22" s="14" t="s">
        <v>53</v>
      </c>
      <c r="S22" s="14" t="s">
        <v>54</v>
      </c>
      <c r="W22">
        <v>15</v>
      </c>
      <c r="X22">
        <v>5454</v>
      </c>
      <c r="Y22">
        <v>5488</v>
      </c>
      <c r="Z22">
        <v>5565</v>
      </c>
    </row>
    <row r="23" spans="2:28" ht="14.1" customHeight="1" thickBot="1"/>
    <row r="24" spans="2:28" ht="14.1" customHeight="1" thickBot="1">
      <c r="B24" s="2" t="s">
        <v>14</v>
      </c>
      <c r="C24" s="3" t="s">
        <v>55</v>
      </c>
      <c r="D24" s="4"/>
      <c r="J24" s="2" t="s">
        <v>14</v>
      </c>
      <c r="K24" s="3" t="s">
        <v>55</v>
      </c>
      <c r="L24" s="4"/>
      <c r="Q24" s="2" t="s">
        <v>14</v>
      </c>
      <c r="R24" s="3" t="s">
        <v>55</v>
      </c>
      <c r="S24" s="4"/>
    </row>
    <row r="25" spans="2:28" ht="12.95" customHeight="1">
      <c r="B25" s="5">
        <v>2</v>
      </c>
      <c r="C25" s="6">
        <v>873</v>
      </c>
      <c r="D25" s="7"/>
      <c r="E25" s="7"/>
      <c r="I25">
        <v>5961</v>
      </c>
      <c r="J25" s="5">
        <v>2</v>
      </c>
      <c r="K25" s="7" t="s">
        <v>23</v>
      </c>
      <c r="L25" s="7"/>
      <c r="M25" s="7"/>
      <c r="Q25" s="5">
        <v>2</v>
      </c>
      <c r="R25" s="5" t="s">
        <v>56</v>
      </c>
      <c r="S25" s="7"/>
      <c r="T25" s="7"/>
    </row>
    <row r="26" spans="2:28" ht="14.1" customHeight="1" thickBot="1">
      <c r="B26" s="9">
        <v>3</v>
      </c>
      <c r="C26" s="10">
        <v>821</v>
      </c>
      <c r="D26" s="11">
        <v>1119</v>
      </c>
      <c r="E26" s="12"/>
      <c r="I26">
        <v>5909</v>
      </c>
      <c r="J26" s="9">
        <v>3</v>
      </c>
      <c r="K26" s="11" t="s">
        <v>23</v>
      </c>
      <c r="L26" s="11" t="s">
        <v>26</v>
      </c>
      <c r="M26" s="12"/>
      <c r="Q26" s="9">
        <v>3</v>
      </c>
      <c r="R26" s="14" t="s">
        <v>57</v>
      </c>
      <c r="S26" s="14" t="s">
        <v>58</v>
      </c>
      <c r="T26" s="12"/>
    </row>
    <row r="27" spans="2:28" ht="12.95" customHeight="1">
      <c r="B27" s="9">
        <v>4</v>
      </c>
      <c r="C27" s="6">
        <v>834</v>
      </c>
      <c r="D27" s="7"/>
      <c r="E27" s="12">
        <v>3969</v>
      </c>
      <c r="I27">
        <v>5895</v>
      </c>
      <c r="J27" s="9">
        <v>4</v>
      </c>
      <c r="K27" s="7" t="s">
        <v>23</v>
      </c>
      <c r="L27" s="7"/>
      <c r="M27" s="12" t="s">
        <v>59</v>
      </c>
      <c r="Q27" s="9">
        <v>4</v>
      </c>
      <c r="R27" s="5" t="s">
        <v>60</v>
      </c>
      <c r="S27" s="7"/>
      <c r="T27" s="9" t="s">
        <v>61</v>
      </c>
    </row>
    <row r="28" spans="2:28" ht="14.1" customHeight="1" thickBot="1">
      <c r="B28" s="9">
        <v>5</v>
      </c>
      <c r="C28" s="10">
        <v>866</v>
      </c>
      <c r="D28" s="11">
        <v>1093</v>
      </c>
      <c r="E28" s="11"/>
      <c r="I28">
        <v>5927</v>
      </c>
      <c r="J28" s="9">
        <v>5</v>
      </c>
      <c r="K28" s="11" t="s">
        <v>23</v>
      </c>
      <c r="L28" s="11" t="s">
        <v>26</v>
      </c>
      <c r="M28" s="11"/>
      <c r="Q28" s="9">
        <v>5</v>
      </c>
      <c r="R28" s="14" t="s">
        <v>62</v>
      </c>
      <c r="S28" s="14" t="s">
        <v>63</v>
      </c>
      <c r="T28" s="11"/>
    </row>
    <row r="29" spans="2:28" ht="12.95" customHeight="1">
      <c r="B29" s="9">
        <v>6</v>
      </c>
      <c r="C29" s="6">
        <v>851</v>
      </c>
      <c r="D29" s="7"/>
      <c r="E29" s="7"/>
      <c r="I29">
        <v>5911</v>
      </c>
      <c r="J29" s="9">
        <v>6</v>
      </c>
      <c r="K29" s="7" t="s">
        <v>23</v>
      </c>
      <c r="L29" s="7"/>
      <c r="M29" s="7"/>
      <c r="Q29" s="9">
        <v>6</v>
      </c>
      <c r="R29" s="5" t="s">
        <v>64</v>
      </c>
      <c r="S29" s="7"/>
      <c r="T29" s="7"/>
    </row>
    <row r="30" spans="2:28" ht="14.1" customHeight="1" thickBot="1">
      <c r="B30" s="9">
        <v>7</v>
      </c>
      <c r="C30" s="10">
        <v>809</v>
      </c>
      <c r="D30" s="11">
        <v>1062</v>
      </c>
      <c r="E30" s="12"/>
      <c r="I30">
        <v>5869</v>
      </c>
      <c r="J30" s="9">
        <v>7</v>
      </c>
      <c r="K30" s="11" t="s">
        <v>23</v>
      </c>
      <c r="L30" s="11" t="s">
        <v>26</v>
      </c>
      <c r="M30" s="12"/>
      <c r="Q30" s="9">
        <v>7</v>
      </c>
      <c r="R30" s="14" t="s">
        <v>65</v>
      </c>
      <c r="S30" s="14" t="s">
        <v>66</v>
      </c>
      <c r="T30" s="12"/>
    </row>
    <row r="31" spans="2:28" ht="12.95" customHeight="1">
      <c r="B31" s="9">
        <v>8</v>
      </c>
      <c r="C31" s="6">
        <v>779</v>
      </c>
      <c r="D31" s="7"/>
      <c r="E31" s="12">
        <v>3998</v>
      </c>
      <c r="I31">
        <v>5871</v>
      </c>
      <c r="J31" s="9">
        <v>8</v>
      </c>
      <c r="K31" s="7" t="s">
        <v>23</v>
      </c>
      <c r="L31" s="7"/>
      <c r="M31" s="12" t="s">
        <v>59</v>
      </c>
      <c r="Q31" s="9">
        <v>8</v>
      </c>
      <c r="R31" s="5" t="s">
        <v>67</v>
      </c>
      <c r="S31" s="7"/>
      <c r="T31" s="9" t="s">
        <v>68</v>
      </c>
    </row>
    <row r="32" spans="2:28" ht="14.1" customHeight="1" thickBot="1">
      <c r="B32" s="9">
        <v>9</v>
      </c>
      <c r="C32" s="10">
        <v>829</v>
      </c>
      <c r="D32" s="11">
        <v>1094</v>
      </c>
      <c r="E32" s="11"/>
      <c r="I32">
        <v>5921</v>
      </c>
      <c r="J32" s="9">
        <v>9</v>
      </c>
      <c r="K32" s="11" t="s">
        <v>23</v>
      </c>
      <c r="L32" s="11" t="s">
        <v>26</v>
      </c>
      <c r="M32" s="11"/>
      <c r="Q32" s="9">
        <v>9</v>
      </c>
      <c r="R32" s="14" t="s">
        <v>69</v>
      </c>
      <c r="S32" s="14" t="s">
        <v>70</v>
      </c>
      <c r="T32" s="11"/>
    </row>
    <row r="33" spans="2:20" ht="12.95" customHeight="1">
      <c r="B33" s="19">
        <v>10</v>
      </c>
      <c r="C33" s="20">
        <v>1237</v>
      </c>
      <c r="D33" s="21"/>
      <c r="E33" s="7"/>
      <c r="I33">
        <v>5894</v>
      </c>
      <c r="J33" s="9">
        <v>10</v>
      </c>
      <c r="K33" s="7" t="s">
        <v>23</v>
      </c>
      <c r="L33" s="7"/>
      <c r="M33" s="7"/>
      <c r="Q33" s="9">
        <v>10</v>
      </c>
      <c r="R33" s="5" t="s">
        <v>71</v>
      </c>
      <c r="S33" s="7"/>
      <c r="T33" s="7"/>
    </row>
    <row r="34" spans="2:20" ht="12.95" customHeight="1">
      <c r="B34" s="19">
        <v>11</v>
      </c>
      <c r="C34" s="22">
        <v>1187</v>
      </c>
      <c r="D34" s="23">
        <v>1003</v>
      </c>
      <c r="E34" s="12"/>
      <c r="I34">
        <v>5844</v>
      </c>
      <c r="J34" s="9">
        <v>11</v>
      </c>
      <c r="K34" s="12" t="s">
        <v>23</v>
      </c>
      <c r="L34" s="12" t="s">
        <v>26</v>
      </c>
      <c r="M34" s="12"/>
      <c r="Q34" s="9">
        <v>11</v>
      </c>
      <c r="R34" s="9" t="s">
        <v>72</v>
      </c>
      <c r="S34" s="9" t="s">
        <v>73</v>
      </c>
      <c r="T34" s="12"/>
    </row>
    <row r="35" spans="2:20" ht="14.1" customHeight="1" thickBot="1">
      <c r="B35" s="19">
        <v>12</v>
      </c>
      <c r="C35" s="24">
        <v>1191</v>
      </c>
      <c r="D35" s="25"/>
      <c r="E35" s="12">
        <f>3679-25</f>
        <v>3654</v>
      </c>
      <c r="I35">
        <v>5849</v>
      </c>
      <c r="J35" s="9">
        <v>12</v>
      </c>
      <c r="K35" s="11" t="s">
        <v>23</v>
      </c>
      <c r="L35" s="11"/>
      <c r="M35" s="12" t="s">
        <v>59</v>
      </c>
      <c r="Q35" s="9">
        <v>12</v>
      </c>
      <c r="R35" s="14" t="s">
        <v>74</v>
      </c>
      <c r="S35" s="11"/>
      <c r="T35" s="9" t="s">
        <v>75</v>
      </c>
    </row>
    <row r="36" spans="2:20" ht="12.95" customHeight="1">
      <c r="B36" s="9">
        <v>13</v>
      </c>
      <c r="C36" s="22">
        <v>965</v>
      </c>
      <c r="D36" s="7"/>
      <c r="E36" s="12"/>
      <c r="I36">
        <v>5829</v>
      </c>
      <c r="J36" s="9">
        <v>13</v>
      </c>
      <c r="K36" s="7" t="s">
        <v>23</v>
      </c>
      <c r="L36" s="7"/>
      <c r="M36" s="12"/>
      <c r="Q36" s="9">
        <v>13</v>
      </c>
      <c r="R36" s="5" t="s">
        <v>76</v>
      </c>
      <c r="S36" s="7"/>
      <c r="T36" s="12"/>
    </row>
    <row r="37" spans="2:20" ht="14.1" customHeight="1" thickBot="1">
      <c r="B37" s="9">
        <v>14</v>
      </c>
      <c r="C37" s="24">
        <v>938</v>
      </c>
      <c r="D37" s="11">
        <v>1211</v>
      </c>
      <c r="E37" s="11"/>
      <c r="I37">
        <v>5803</v>
      </c>
      <c r="J37" s="9">
        <v>14</v>
      </c>
      <c r="K37" s="11" t="s">
        <v>23</v>
      </c>
      <c r="L37" s="11" t="s">
        <v>26</v>
      </c>
      <c r="M37" s="11"/>
      <c r="Q37" s="9">
        <v>14</v>
      </c>
      <c r="R37" s="14" t="s">
        <v>77</v>
      </c>
      <c r="S37" s="14" t="s">
        <v>78</v>
      </c>
      <c r="T37" s="11"/>
    </row>
    <row r="38" spans="2:20" ht="12.95" customHeight="1">
      <c r="B38" s="9">
        <v>16</v>
      </c>
      <c r="C38" s="26">
        <v>743</v>
      </c>
      <c r="D38" s="7"/>
      <c r="E38" s="7"/>
      <c r="I38">
        <v>5553</v>
      </c>
      <c r="J38" s="9">
        <v>16</v>
      </c>
      <c r="K38" s="7" t="s">
        <v>23</v>
      </c>
      <c r="L38" s="7"/>
      <c r="M38" s="7"/>
      <c r="Q38" s="9">
        <v>16</v>
      </c>
      <c r="R38" s="5" t="s">
        <v>79</v>
      </c>
      <c r="S38" s="7"/>
      <c r="T38" s="7"/>
    </row>
    <row r="39" spans="2:20" ht="14.1" customHeight="1" thickBot="1">
      <c r="B39" s="14">
        <v>17</v>
      </c>
      <c r="C39" s="27">
        <v>678</v>
      </c>
      <c r="D39" s="11">
        <v>984</v>
      </c>
      <c r="E39" s="11">
        <v>3826</v>
      </c>
      <c r="I39">
        <v>5488</v>
      </c>
      <c r="J39" s="14">
        <v>17</v>
      </c>
      <c r="K39" s="11" t="s">
        <v>23</v>
      </c>
      <c r="L39" s="11" t="s">
        <v>26</v>
      </c>
      <c r="M39" s="11" t="s">
        <v>80</v>
      </c>
      <c r="Q39" s="14">
        <v>17</v>
      </c>
      <c r="R39" s="14" t="s">
        <v>81</v>
      </c>
      <c r="S39" s="14" t="s">
        <v>82</v>
      </c>
      <c r="T39" s="14" t="s">
        <v>83</v>
      </c>
    </row>
    <row r="40" spans="2:20" ht="14.1" customHeight="1" thickBot="1"/>
    <row r="41" spans="2:20" ht="14.1" customHeight="1" thickBot="1">
      <c r="B41" s="2" t="s">
        <v>14</v>
      </c>
      <c r="C41" s="3" t="s">
        <v>84</v>
      </c>
      <c r="D41" s="4"/>
      <c r="J41" s="2" t="s">
        <v>14</v>
      </c>
      <c r="K41" s="3" t="s">
        <v>84</v>
      </c>
      <c r="L41" s="4"/>
      <c r="Q41" s="2" t="s">
        <v>14</v>
      </c>
      <c r="R41" s="3" t="s">
        <v>84</v>
      </c>
      <c r="S41" s="4"/>
    </row>
    <row r="42" spans="2:20" ht="12.95" customHeight="1">
      <c r="B42" s="5">
        <v>2</v>
      </c>
      <c r="C42" s="28">
        <v>878</v>
      </c>
      <c r="D42" s="7"/>
      <c r="E42" s="7"/>
      <c r="I42">
        <v>6060</v>
      </c>
      <c r="J42" s="5">
        <v>2</v>
      </c>
      <c r="K42" s="7" t="s">
        <v>23</v>
      </c>
      <c r="L42" s="7"/>
      <c r="M42" s="7"/>
      <c r="Q42" s="5">
        <v>2</v>
      </c>
      <c r="R42" s="5" t="s">
        <v>85</v>
      </c>
      <c r="S42" s="7"/>
      <c r="T42" s="7"/>
    </row>
    <row r="43" spans="2:20" ht="14.1" customHeight="1" thickBot="1">
      <c r="B43" s="9">
        <v>3</v>
      </c>
      <c r="C43" s="29">
        <v>826</v>
      </c>
      <c r="D43" s="11">
        <v>1972</v>
      </c>
      <c r="E43" s="12"/>
      <c r="I43">
        <v>6008</v>
      </c>
      <c r="J43" s="9">
        <v>3</v>
      </c>
      <c r="K43" s="11" t="s">
        <v>23</v>
      </c>
      <c r="L43" s="11" t="s">
        <v>26</v>
      </c>
      <c r="M43" s="12"/>
      <c r="Q43" s="9">
        <v>3</v>
      </c>
      <c r="R43" s="14" t="s">
        <v>86</v>
      </c>
      <c r="S43" s="14" t="s">
        <v>87</v>
      </c>
      <c r="T43" s="12"/>
    </row>
    <row r="44" spans="2:20" ht="12.95" customHeight="1">
      <c r="B44" s="9">
        <v>4</v>
      </c>
      <c r="C44" s="28">
        <v>837</v>
      </c>
      <c r="D44" s="7"/>
      <c r="E44" s="12">
        <f>3200+10</f>
        <v>3210</v>
      </c>
      <c r="I44">
        <v>5998</v>
      </c>
      <c r="J44" s="9">
        <v>4</v>
      </c>
      <c r="K44" s="7" t="s">
        <v>23</v>
      </c>
      <c r="L44" s="7"/>
      <c r="M44" s="12" t="s">
        <v>88</v>
      </c>
      <c r="Q44" s="9">
        <v>4</v>
      </c>
      <c r="R44" s="5" t="s">
        <v>89</v>
      </c>
      <c r="S44" s="7"/>
      <c r="T44" s="9" t="s">
        <v>90</v>
      </c>
    </row>
    <row r="45" spans="2:20" ht="14.1" customHeight="1" thickBot="1">
      <c r="B45" s="9">
        <v>5</v>
      </c>
      <c r="C45" s="29">
        <v>874</v>
      </c>
      <c r="D45" s="11">
        <v>1951</v>
      </c>
      <c r="E45" s="11"/>
      <c r="I45">
        <v>6035</v>
      </c>
      <c r="J45" s="9">
        <v>5</v>
      </c>
      <c r="K45" s="11" t="s">
        <v>23</v>
      </c>
      <c r="L45" s="11" t="s">
        <v>26</v>
      </c>
      <c r="M45" s="11"/>
      <c r="Q45" s="9">
        <v>5</v>
      </c>
      <c r="R45" s="14" t="s">
        <v>91</v>
      </c>
      <c r="S45" s="14" t="s">
        <v>92</v>
      </c>
      <c r="T45" s="11"/>
    </row>
    <row r="46" spans="2:20" ht="12.95" customHeight="1">
      <c r="B46" s="9">
        <v>6</v>
      </c>
      <c r="C46" s="28">
        <v>858</v>
      </c>
      <c r="D46" s="7"/>
      <c r="E46" s="7"/>
      <c r="I46">
        <v>6012</v>
      </c>
      <c r="J46" s="9">
        <v>6</v>
      </c>
      <c r="K46" s="7" t="s">
        <v>23</v>
      </c>
      <c r="L46" s="7"/>
      <c r="M46" s="7"/>
      <c r="Q46" s="9">
        <v>6</v>
      </c>
      <c r="R46" s="5" t="s">
        <v>93</v>
      </c>
      <c r="S46" s="7"/>
      <c r="T46" s="7"/>
    </row>
    <row r="47" spans="2:20" ht="14.1" customHeight="1" thickBot="1">
      <c r="B47" s="9">
        <v>7</v>
      </c>
      <c r="C47" s="29">
        <v>817</v>
      </c>
      <c r="D47" s="11">
        <f>983-5</f>
        <v>978</v>
      </c>
      <c r="E47" s="12"/>
      <c r="I47">
        <v>5971</v>
      </c>
      <c r="J47" s="9">
        <v>7</v>
      </c>
      <c r="K47" s="11" t="s">
        <v>23</v>
      </c>
      <c r="L47" s="11" t="s">
        <v>26</v>
      </c>
      <c r="M47" s="12"/>
      <c r="Q47" s="9">
        <v>7</v>
      </c>
      <c r="R47" s="14" t="s">
        <v>94</v>
      </c>
      <c r="S47" s="14" t="s">
        <v>95</v>
      </c>
      <c r="T47" s="12"/>
    </row>
    <row r="48" spans="2:20" ht="12.95" customHeight="1">
      <c r="B48" s="9">
        <v>8</v>
      </c>
      <c r="C48" s="28">
        <v>781</v>
      </c>
      <c r="D48" s="7"/>
      <c r="E48" s="12">
        <v>4175</v>
      </c>
      <c r="I48">
        <v>5983</v>
      </c>
      <c r="J48" s="9">
        <v>8</v>
      </c>
      <c r="K48" s="7" t="s">
        <v>23</v>
      </c>
      <c r="L48" s="7"/>
      <c r="M48" s="12" t="s">
        <v>88</v>
      </c>
      <c r="Q48" s="9">
        <v>8</v>
      </c>
      <c r="R48" s="5" t="s">
        <v>96</v>
      </c>
      <c r="S48" s="7"/>
      <c r="T48" s="9" t="s">
        <v>97</v>
      </c>
    </row>
    <row r="49" spans="2:20" ht="14.1" customHeight="1" thickBot="1">
      <c r="B49" s="9">
        <v>9</v>
      </c>
      <c r="C49" s="29">
        <v>839</v>
      </c>
      <c r="D49" s="11">
        <v>1027</v>
      </c>
      <c r="E49" s="11"/>
      <c r="I49">
        <v>6042</v>
      </c>
      <c r="J49" s="9">
        <v>9</v>
      </c>
      <c r="K49" s="11" t="s">
        <v>23</v>
      </c>
      <c r="L49" s="11" t="s">
        <v>26</v>
      </c>
      <c r="M49" s="11"/>
      <c r="Q49" s="9">
        <v>9</v>
      </c>
      <c r="R49" s="14" t="s">
        <v>98</v>
      </c>
      <c r="S49" s="14" t="s">
        <v>99</v>
      </c>
      <c r="T49" s="11"/>
    </row>
    <row r="50" spans="2:20" ht="12.95" customHeight="1">
      <c r="B50" s="9">
        <v>10</v>
      </c>
      <c r="C50" s="28">
        <f>1267</f>
        <v>1267</v>
      </c>
      <c r="D50" s="7"/>
      <c r="E50" s="7"/>
      <c r="I50">
        <v>6009</v>
      </c>
      <c r="J50" s="9">
        <v>10</v>
      </c>
      <c r="K50" s="7" t="s">
        <v>23</v>
      </c>
      <c r="L50" s="7"/>
      <c r="M50" s="7"/>
      <c r="Q50" s="9">
        <v>10</v>
      </c>
      <c r="R50" s="5" t="s">
        <v>100</v>
      </c>
      <c r="S50" s="7"/>
      <c r="T50" s="7"/>
    </row>
    <row r="51" spans="2:20" ht="12.95" customHeight="1">
      <c r="B51" s="9">
        <v>11</v>
      </c>
      <c r="C51" s="30">
        <f>1214-10</f>
        <v>1204</v>
      </c>
      <c r="D51" s="12">
        <v>758</v>
      </c>
      <c r="E51" s="12"/>
      <c r="I51">
        <v>5946</v>
      </c>
      <c r="J51" s="9">
        <v>11</v>
      </c>
      <c r="K51" s="12" t="s">
        <v>23</v>
      </c>
      <c r="L51" s="12" t="s">
        <v>26</v>
      </c>
      <c r="M51" s="12"/>
      <c r="Q51" s="9">
        <v>11</v>
      </c>
      <c r="R51" s="9" t="s">
        <v>101</v>
      </c>
      <c r="S51" s="9" t="s">
        <v>102</v>
      </c>
      <c r="T51" s="12"/>
    </row>
    <row r="52" spans="2:20" ht="14.1" customHeight="1" thickBot="1">
      <c r="B52" s="9">
        <v>12</v>
      </c>
      <c r="C52" s="29">
        <f>1213-20</f>
        <v>1193</v>
      </c>
      <c r="D52" s="11"/>
      <c r="E52" s="12">
        <f>4023-40</f>
        <v>3983</v>
      </c>
      <c r="I52">
        <v>5935</v>
      </c>
      <c r="J52" s="9">
        <v>12</v>
      </c>
      <c r="K52" s="11" t="s">
        <v>23</v>
      </c>
      <c r="L52" s="11"/>
      <c r="M52" s="12" t="s">
        <v>88</v>
      </c>
      <c r="Q52" s="9">
        <v>12</v>
      </c>
      <c r="R52" s="14" t="s">
        <v>103</v>
      </c>
      <c r="S52" s="11"/>
      <c r="T52" s="9" t="s">
        <v>104</v>
      </c>
    </row>
    <row r="53" spans="2:20" ht="12.95" customHeight="1">
      <c r="B53" s="9">
        <v>13</v>
      </c>
      <c r="C53" s="28">
        <v>901</v>
      </c>
      <c r="D53" s="7"/>
      <c r="E53" s="12"/>
      <c r="I53">
        <v>5907</v>
      </c>
      <c r="J53" s="9">
        <v>13</v>
      </c>
      <c r="K53" s="7" t="s">
        <v>23</v>
      </c>
      <c r="L53" s="7"/>
      <c r="M53" s="12"/>
      <c r="Q53" s="9">
        <v>13</v>
      </c>
      <c r="R53" s="5" t="s">
        <v>105</v>
      </c>
      <c r="S53" s="7"/>
      <c r="T53" s="12"/>
    </row>
    <row r="54" spans="2:20" ht="14.1" customHeight="1" thickBot="1">
      <c r="B54" s="9">
        <v>14</v>
      </c>
      <c r="C54" s="29">
        <v>890</v>
      </c>
      <c r="D54" s="11">
        <f>1052-30</f>
        <v>1022</v>
      </c>
      <c r="E54" s="11"/>
      <c r="I54">
        <v>5896</v>
      </c>
      <c r="J54" s="9">
        <v>14</v>
      </c>
      <c r="K54" s="11" t="s">
        <v>23</v>
      </c>
      <c r="L54" s="11" t="s">
        <v>26</v>
      </c>
      <c r="M54" s="11"/>
      <c r="Q54" s="9">
        <v>14</v>
      </c>
      <c r="R54" s="14" t="s">
        <v>106</v>
      </c>
      <c r="S54" s="14" t="s">
        <v>107</v>
      </c>
      <c r="T54" s="11"/>
    </row>
    <row r="55" spans="2:20" ht="12.95" customHeight="1">
      <c r="B55" s="9">
        <v>16</v>
      </c>
      <c r="C55" s="28">
        <v>476</v>
      </c>
      <c r="D55" s="7"/>
      <c r="I55">
        <v>5656</v>
      </c>
      <c r="J55" s="9">
        <v>16</v>
      </c>
      <c r="K55" s="7" t="s">
        <v>23</v>
      </c>
      <c r="L55" s="7"/>
      <c r="Q55" s="9">
        <v>16</v>
      </c>
      <c r="R55" s="5" t="s">
        <v>108</v>
      </c>
      <c r="S55" s="7"/>
    </row>
    <row r="56" spans="2:20" ht="14.1" customHeight="1" thickBot="1">
      <c r="B56" s="14">
        <v>17</v>
      </c>
      <c r="C56" s="29">
        <v>384</v>
      </c>
      <c r="D56" s="11">
        <v>1355</v>
      </c>
      <c r="I56">
        <v>5565</v>
      </c>
      <c r="J56" s="14">
        <v>17</v>
      </c>
      <c r="K56" s="11" t="s">
        <v>23</v>
      </c>
      <c r="L56" s="11" t="s">
        <v>23</v>
      </c>
      <c r="Q56" s="14">
        <v>17</v>
      </c>
      <c r="R56" s="14" t="s">
        <v>109</v>
      </c>
      <c r="S56" s="14" t="s">
        <v>110</v>
      </c>
    </row>
    <row r="57" spans="2:20" ht="14.1" customHeight="1" thickBot="1"/>
    <row r="58" spans="2:20" ht="14.1" customHeight="1" thickBot="1">
      <c r="B58" s="2" t="s">
        <v>14</v>
      </c>
      <c r="C58" s="3" t="s">
        <v>111</v>
      </c>
      <c r="D58" s="4"/>
      <c r="J58" s="2" t="s">
        <v>14</v>
      </c>
      <c r="K58" s="3" t="s">
        <v>111</v>
      </c>
      <c r="L58" s="4"/>
      <c r="Q58" s="2" t="s">
        <v>14</v>
      </c>
      <c r="R58" s="3" t="s">
        <v>111</v>
      </c>
      <c r="S58" s="4"/>
    </row>
    <row r="59" spans="2:20" ht="12.95" customHeight="1">
      <c r="B59" s="5">
        <v>2</v>
      </c>
      <c r="C59" s="20">
        <v>927</v>
      </c>
      <c r="D59" s="7"/>
      <c r="I59">
        <v>6187</v>
      </c>
      <c r="J59" s="5">
        <v>2</v>
      </c>
      <c r="K59" s="7" t="s">
        <v>23</v>
      </c>
      <c r="L59" s="7"/>
      <c r="Q59" s="5">
        <v>2</v>
      </c>
      <c r="R59" s="5" t="s">
        <v>112</v>
      </c>
      <c r="S59" s="7"/>
    </row>
    <row r="60" spans="2:20" ht="14.1" customHeight="1" thickBot="1">
      <c r="B60" s="9">
        <v>3</v>
      </c>
      <c r="C60" s="24">
        <v>873</v>
      </c>
      <c r="D60" s="11">
        <v>2050</v>
      </c>
      <c r="I60">
        <v>6134</v>
      </c>
      <c r="J60" s="9">
        <v>3</v>
      </c>
      <c r="K60" s="11" t="s">
        <v>23</v>
      </c>
      <c r="L60" s="11" t="s">
        <v>26</v>
      </c>
      <c r="Q60" s="9">
        <v>3</v>
      </c>
      <c r="R60" s="14" t="s">
        <v>113</v>
      </c>
      <c r="S60" s="14" t="s">
        <v>114</v>
      </c>
    </row>
    <row r="61" spans="2:20" ht="12.95" customHeight="1">
      <c r="B61" s="9">
        <v>4</v>
      </c>
      <c r="C61" s="20">
        <v>886</v>
      </c>
      <c r="D61" s="7"/>
      <c r="I61">
        <v>6121</v>
      </c>
      <c r="J61" s="9">
        <v>4</v>
      </c>
      <c r="K61" s="7" t="s">
        <v>23</v>
      </c>
      <c r="L61" s="7"/>
      <c r="Q61" s="9">
        <v>4</v>
      </c>
      <c r="R61" s="5" t="s">
        <v>115</v>
      </c>
      <c r="S61" s="7"/>
    </row>
    <row r="62" spans="2:20" ht="14.1" customHeight="1" thickBot="1">
      <c r="B62" s="9">
        <v>5</v>
      </c>
      <c r="C62" s="24">
        <v>916</v>
      </c>
      <c r="D62" s="11">
        <v>2025</v>
      </c>
      <c r="I62">
        <v>6151</v>
      </c>
      <c r="J62" s="9">
        <v>5</v>
      </c>
      <c r="K62" s="11" t="s">
        <v>23</v>
      </c>
      <c r="L62" s="11" t="s">
        <v>26</v>
      </c>
      <c r="Q62" s="9">
        <v>5</v>
      </c>
      <c r="R62" s="14" t="s">
        <v>116</v>
      </c>
      <c r="S62" s="14" t="s">
        <v>117</v>
      </c>
    </row>
    <row r="63" spans="2:20" ht="12.95" customHeight="1">
      <c r="B63" s="9">
        <v>6</v>
      </c>
      <c r="C63" s="20">
        <v>980</v>
      </c>
      <c r="D63" s="7"/>
      <c r="I63">
        <v>6117</v>
      </c>
      <c r="J63" s="9">
        <v>6</v>
      </c>
      <c r="K63" s="7" t="s">
        <v>23</v>
      </c>
      <c r="L63" s="7"/>
      <c r="Q63" s="9">
        <v>6</v>
      </c>
      <c r="R63" s="5" t="s">
        <v>118</v>
      </c>
      <c r="S63" s="7"/>
    </row>
    <row r="64" spans="2:20" ht="14.1" customHeight="1" thickBot="1">
      <c r="B64" s="9">
        <v>7</v>
      </c>
      <c r="C64" s="24">
        <v>934</v>
      </c>
      <c r="D64" s="11">
        <v>962</v>
      </c>
      <c r="I64">
        <v>6072</v>
      </c>
      <c r="J64" s="9">
        <v>7</v>
      </c>
      <c r="K64" s="11" t="s">
        <v>23</v>
      </c>
      <c r="L64" s="11" t="s">
        <v>26</v>
      </c>
      <c r="Q64" s="9">
        <v>7</v>
      </c>
      <c r="R64" s="14" t="s">
        <v>119</v>
      </c>
      <c r="S64" s="14" t="s">
        <v>120</v>
      </c>
    </row>
    <row r="65" spans="2:21" ht="12.95" customHeight="1">
      <c r="B65" s="9">
        <v>8</v>
      </c>
      <c r="C65" s="20">
        <v>818</v>
      </c>
      <c r="D65" s="7"/>
      <c r="I65">
        <v>6039</v>
      </c>
      <c r="J65" s="9">
        <v>8</v>
      </c>
      <c r="K65" s="7" t="s">
        <v>23</v>
      </c>
      <c r="L65" s="7"/>
      <c r="Q65" s="9">
        <v>8</v>
      </c>
      <c r="R65" s="5" t="s">
        <v>121</v>
      </c>
      <c r="S65" s="7"/>
    </row>
    <row r="66" spans="2:21" ht="14.1" customHeight="1" thickBot="1">
      <c r="B66" s="9">
        <v>9</v>
      </c>
      <c r="C66" s="24">
        <v>867</v>
      </c>
      <c r="D66" s="11">
        <f>1081-35</f>
        <v>1046</v>
      </c>
      <c r="I66">
        <v>6089</v>
      </c>
      <c r="J66" s="9">
        <v>9</v>
      </c>
      <c r="K66" s="11" t="s">
        <v>23</v>
      </c>
      <c r="L66" s="11" t="s">
        <v>26</v>
      </c>
      <c r="Q66" s="9">
        <v>9</v>
      </c>
      <c r="R66" s="14" t="s">
        <v>122</v>
      </c>
      <c r="S66" s="14" t="s">
        <v>123</v>
      </c>
    </row>
    <row r="67" spans="2:21" ht="14.1" customHeight="1" thickBot="1">
      <c r="B67" s="9">
        <v>11</v>
      </c>
      <c r="C67" s="34">
        <f>1300-115+40+10</f>
        <v>1235</v>
      </c>
      <c r="I67">
        <v>5977</v>
      </c>
      <c r="J67" s="9">
        <v>11</v>
      </c>
      <c r="K67" s="12" t="s">
        <v>23</v>
      </c>
      <c r="Q67" s="9">
        <v>11</v>
      </c>
      <c r="R67" s="9" t="s">
        <v>124</v>
      </c>
    </row>
    <row r="68" spans="2:21" ht="14.1" customHeight="1" thickBot="1">
      <c r="B68" s="14">
        <v>13</v>
      </c>
      <c r="C68" s="38">
        <f>965-115+30+10+10</f>
        <v>900</v>
      </c>
      <c r="I68" s="37">
        <v>5905</v>
      </c>
      <c r="J68" s="14">
        <v>13</v>
      </c>
      <c r="K68" s="7" t="s">
        <v>23</v>
      </c>
      <c r="Q68" s="14">
        <v>13</v>
      </c>
      <c r="R68" s="5" t="s">
        <v>125</v>
      </c>
    </row>
    <row r="69" spans="2:21" ht="14.1" customHeight="1" thickBot="1"/>
    <row r="70" spans="2:21" ht="14.1" customHeight="1" thickBot="1">
      <c r="B70" s="2" t="s">
        <v>14</v>
      </c>
      <c r="C70" s="31" t="s">
        <v>126</v>
      </c>
      <c r="D70" s="4"/>
      <c r="J70" s="2" t="s">
        <v>14</v>
      </c>
      <c r="K70" s="3" t="s">
        <v>126</v>
      </c>
      <c r="L70" s="4"/>
      <c r="Q70" s="2" t="s">
        <v>14</v>
      </c>
      <c r="R70" s="3" t="s">
        <v>126</v>
      </c>
      <c r="S70" s="4"/>
    </row>
    <row r="71" spans="2:21" ht="12.95" customHeight="1">
      <c r="B71" s="5" t="s">
        <v>127</v>
      </c>
      <c r="C71" s="32">
        <v>1749</v>
      </c>
      <c r="D71" s="7"/>
      <c r="F71" s="7"/>
      <c r="G71" s="7"/>
      <c r="I71" s="35">
        <v>6887</v>
      </c>
      <c r="J71" s="5" t="s">
        <v>127</v>
      </c>
      <c r="K71" s="7" t="s">
        <v>128</v>
      </c>
      <c r="L71" s="7"/>
      <c r="N71" s="7"/>
      <c r="O71" s="7"/>
      <c r="Q71" s="5" t="s">
        <v>127</v>
      </c>
      <c r="R71" s="5" t="s">
        <v>129</v>
      </c>
      <c r="S71" s="7"/>
      <c r="U71" s="7"/>
    </row>
    <row r="72" spans="2:21" ht="14.1" customHeight="1" thickBot="1">
      <c r="B72" s="9" t="s">
        <v>130</v>
      </c>
      <c r="C72" s="33">
        <v>1477</v>
      </c>
      <c r="D72" s="12">
        <v>2346</v>
      </c>
      <c r="F72" s="12"/>
      <c r="G72" s="12"/>
      <c r="I72" s="35">
        <v>6615</v>
      </c>
      <c r="J72" s="9" t="s">
        <v>130</v>
      </c>
      <c r="K72" s="12" t="s">
        <v>128</v>
      </c>
      <c r="L72" s="12" t="s">
        <v>128</v>
      </c>
      <c r="N72" s="12"/>
      <c r="O72" s="12"/>
      <c r="Q72" s="9" t="s">
        <v>130</v>
      </c>
      <c r="R72" s="9" t="s">
        <v>131</v>
      </c>
      <c r="S72" s="9" t="s">
        <v>132</v>
      </c>
      <c r="U72" s="12"/>
    </row>
    <row r="73" spans="2:21" ht="14.1" customHeight="1" thickBot="1">
      <c r="B73" s="9" t="s">
        <v>133</v>
      </c>
      <c r="C73" s="31">
        <v>1370</v>
      </c>
      <c r="D73" s="11"/>
      <c r="F73" s="12"/>
      <c r="G73" s="12"/>
      <c r="I73" s="35">
        <v>6507</v>
      </c>
      <c r="J73" s="9" t="s">
        <v>133</v>
      </c>
      <c r="K73" s="11" t="s">
        <v>128</v>
      </c>
      <c r="L73" s="11"/>
      <c r="N73" s="12"/>
      <c r="O73" s="12"/>
      <c r="Q73" s="9" t="s">
        <v>133</v>
      </c>
      <c r="R73" s="14" t="s">
        <v>134</v>
      </c>
      <c r="S73" s="11"/>
      <c r="U73" s="12"/>
    </row>
    <row r="74" spans="2:21" ht="12.95" customHeight="1">
      <c r="B74" s="9" t="s">
        <v>135</v>
      </c>
      <c r="C74" s="32">
        <v>1523</v>
      </c>
      <c r="D74" s="7"/>
      <c r="F74" s="12"/>
      <c r="G74" s="12"/>
      <c r="I74" s="35">
        <v>6348</v>
      </c>
      <c r="J74" s="9" t="s">
        <v>135</v>
      </c>
      <c r="K74" s="7" t="s">
        <v>128</v>
      </c>
      <c r="L74" s="7"/>
      <c r="N74" s="12"/>
      <c r="O74" s="12"/>
      <c r="Q74" s="9" t="s">
        <v>135</v>
      </c>
      <c r="R74" s="5" t="s">
        <v>136</v>
      </c>
      <c r="S74" s="7"/>
      <c r="U74" s="12"/>
    </row>
    <row r="75" spans="2:21" ht="14.1" customHeight="1" thickBot="1">
      <c r="B75" s="9" t="s">
        <v>137</v>
      </c>
      <c r="C75" s="33">
        <v>1429</v>
      </c>
      <c r="D75" s="12">
        <f>2044-10</f>
        <v>2034</v>
      </c>
      <c r="F75" s="12"/>
      <c r="G75" s="12"/>
      <c r="I75" s="35">
        <v>6254</v>
      </c>
      <c r="J75" s="9" t="s">
        <v>137</v>
      </c>
      <c r="K75" s="12" t="s">
        <v>128</v>
      </c>
      <c r="L75" s="12" t="s">
        <v>128</v>
      </c>
      <c r="N75" s="12"/>
      <c r="O75" s="12"/>
      <c r="Q75" s="9" t="s">
        <v>137</v>
      </c>
      <c r="R75" s="9" t="s">
        <v>138</v>
      </c>
      <c r="S75" s="9" t="s">
        <v>139</v>
      </c>
      <c r="U75" s="12"/>
    </row>
    <row r="76" spans="2:21" ht="14.1" customHeight="1" thickBot="1">
      <c r="B76" s="9" t="s">
        <v>140</v>
      </c>
      <c r="C76" s="31">
        <v>1497</v>
      </c>
      <c r="D76" s="11"/>
      <c r="F76" s="36">
        <f>886+240+40</f>
        <v>1166</v>
      </c>
      <c r="G76" s="12">
        <v>1625</v>
      </c>
      <c r="I76" s="35">
        <v>6323</v>
      </c>
      <c r="J76" s="9" t="s">
        <v>140</v>
      </c>
      <c r="K76" s="11" t="s">
        <v>128</v>
      </c>
      <c r="L76" s="11"/>
      <c r="N76" s="12" t="s">
        <v>141</v>
      </c>
      <c r="O76" s="12" t="s">
        <v>142</v>
      </c>
      <c r="Q76" s="9" t="s">
        <v>140</v>
      </c>
      <c r="R76" s="14" t="s">
        <v>143</v>
      </c>
      <c r="S76" s="11"/>
      <c r="U76" s="9" t="s">
        <v>144</v>
      </c>
    </row>
    <row r="77" spans="2:21" ht="14.1" customHeight="1" thickBot="1">
      <c r="B77" s="9" t="s">
        <v>145</v>
      </c>
      <c r="C77" s="33">
        <v>797</v>
      </c>
      <c r="D77" s="7"/>
      <c r="E77" s="7"/>
      <c r="F77" s="12"/>
      <c r="G77" s="12"/>
      <c r="I77" s="35">
        <v>6358</v>
      </c>
      <c r="J77" s="9" t="s">
        <v>145</v>
      </c>
      <c r="K77" s="7" t="s">
        <v>128</v>
      </c>
      <c r="L77" s="7"/>
      <c r="M77" s="7"/>
      <c r="N77" s="12"/>
      <c r="O77" s="12"/>
      <c r="Q77" s="9" t="s">
        <v>145</v>
      </c>
      <c r="R77" s="5" t="s">
        <v>146</v>
      </c>
      <c r="S77" s="7"/>
      <c r="T77" s="7"/>
      <c r="U77" s="12"/>
    </row>
    <row r="78" spans="2:21" ht="14.1" customHeight="1" thickBot="1">
      <c r="B78" s="9" t="s">
        <v>147</v>
      </c>
      <c r="C78" s="31">
        <v>803</v>
      </c>
      <c r="D78" s="11">
        <f>765-20-10</f>
        <v>735</v>
      </c>
      <c r="E78" s="12"/>
      <c r="F78" s="12"/>
      <c r="G78" s="12"/>
      <c r="I78" s="35">
        <v>6345</v>
      </c>
      <c r="J78" s="9" t="s">
        <v>147</v>
      </c>
      <c r="K78" s="11" t="s">
        <v>128</v>
      </c>
      <c r="L78" s="11" t="s">
        <v>128</v>
      </c>
      <c r="M78" s="12"/>
      <c r="N78" s="12"/>
      <c r="O78" s="12"/>
      <c r="Q78" s="9" t="s">
        <v>147</v>
      </c>
      <c r="R78" s="14" t="s">
        <v>148</v>
      </c>
      <c r="S78" s="14" t="s">
        <v>149</v>
      </c>
      <c r="T78" s="12"/>
      <c r="U78" s="12"/>
    </row>
    <row r="79" spans="2:21" ht="14.1" customHeight="1" thickBot="1">
      <c r="B79" s="9" t="s">
        <v>150</v>
      </c>
      <c r="C79" s="33">
        <v>957</v>
      </c>
      <c r="D79" s="7"/>
      <c r="E79" s="12">
        <v>2015</v>
      </c>
      <c r="F79" s="12"/>
      <c r="G79" s="12"/>
      <c r="I79" s="35">
        <v>6320</v>
      </c>
      <c r="J79" s="9" t="s">
        <v>150</v>
      </c>
      <c r="K79" s="7" t="s">
        <v>128</v>
      </c>
      <c r="L79" s="7"/>
      <c r="M79" s="12" t="s">
        <v>128</v>
      </c>
      <c r="N79" s="12"/>
      <c r="O79" s="12"/>
      <c r="Q79" s="9" t="s">
        <v>150</v>
      </c>
      <c r="R79" s="5" t="s">
        <v>151</v>
      </c>
      <c r="S79" s="7"/>
      <c r="T79" s="9" t="s">
        <v>152</v>
      </c>
      <c r="U79" s="12"/>
    </row>
    <row r="80" spans="2:21" ht="12.95" customHeight="1">
      <c r="B80" s="9" t="s">
        <v>153</v>
      </c>
      <c r="C80" s="31">
        <f>929-10</f>
        <v>919</v>
      </c>
      <c r="D80" s="12">
        <v>577</v>
      </c>
      <c r="E80" s="12"/>
      <c r="F80" s="12"/>
      <c r="G80" s="12"/>
      <c r="I80" s="35">
        <v>6302</v>
      </c>
      <c r="J80" s="9" t="s">
        <v>153</v>
      </c>
      <c r="K80" s="12" t="s">
        <v>128</v>
      </c>
      <c r="L80" s="12" t="s">
        <v>128</v>
      </c>
      <c r="M80" s="12"/>
      <c r="N80" s="12"/>
      <c r="O80" s="12"/>
      <c r="Q80" s="9" t="s">
        <v>153</v>
      </c>
      <c r="R80" s="9" t="s">
        <v>154</v>
      </c>
      <c r="S80" s="9" t="s">
        <v>155</v>
      </c>
      <c r="T80" s="12"/>
      <c r="U80" s="12"/>
    </row>
    <row r="81" spans="2:21" ht="15" customHeight="1" thickBot="1">
      <c r="B81" s="14" t="s">
        <v>156</v>
      </c>
      <c r="C81" s="33">
        <v>914</v>
      </c>
      <c r="D81" s="11"/>
      <c r="E81" s="11"/>
      <c r="F81" s="11"/>
      <c r="G81" s="11"/>
      <c r="I81" s="35">
        <v>6297</v>
      </c>
      <c r="J81" s="14" t="s">
        <v>156</v>
      </c>
      <c r="K81" s="11"/>
      <c r="L81" s="11"/>
      <c r="M81" s="11"/>
      <c r="N81" s="11"/>
      <c r="O81" s="11"/>
      <c r="Q81" s="14" t="s">
        <v>156</v>
      </c>
      <c r="R81" s="14" t="s">
        <v>157</v>
      </c>
      <c r="S81" s="11"/>
      <c r="T81" s="11"/>
      <c r="U81" s="11"/>
    </row>
    <row r="82" spans="2:21" ht="14.1" customHeight="1"/>
    <row r="83" spans="2:21" ht="14.1" customHeight="1"/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BGD Official</cp:lastModifiedBy>
  <cp:revision/>
  <dcterms:created xsi:type="dcterms:W3CDTF">2013-12-10T17:36:16Z</dcterms:created>
  <dcterms:modified xsi:type="dcterms:W3CDTF">2022-07-04T09:30:11Z</dcterms:modified>
  <cp:category/>
  <cp:contentStatus/>
</cp:coreProperties>
</file>