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omlo\linemanagement\gliders\Diva2\V9\M\"/>
    </mc:Choice>
  </mc:AlternateContent>
  <xr:revisionPtr revIDLastSave="0" documentId="13_ncr:1_{9ECF3EBE-6D49-462E-88BB-2F5F48BE43F7}" xr6:coauthVersionLast="47" xr6:coauthVersionMax="47" xr10:uidLastSave="{00000000-0000-0000-0000-000000000000}"/>
  <bookViews>
    <workbookView xWindow="-120" yWindow="-120" windowWidth="29040" windowHeight="15720" xr2:uid="{5BE57B19-812C-4C4F-AD1D-0F26C7A746F6}"/>
  </bookViews>
  <sheets>
    <sheet name="line_lengths" sheetId="1" r:id="rId1"/>
    <sheet name="rev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1" l="1"/>
  <c r="F15" i="1"/>
  <c r="F14" i="1"/>
  <c r="F13" i="1"/>
  <c r="F12" i="1"/>
  <c r="F11" i="1"/>
  <c r="F10" i="1"/>
  <c r="F9" i="1"/>
  <c r="F93" i="1"/>
  <c r="F92" i="1"/>
  <c r="F91" i="1"/>
</calcChain>
</file>

<file path=xl/sharedStrings.xml><?xml version="1.0" encoding="utf-8"?>
<sst xmlns="http://schemas.openxmlformats.org/spreadsheetml/2006/main" count="661" uniqueCount="174">
  <si>
    <t>BGD</t>
  </si>
  <si>
    <t>Line Tables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</si>
  <si>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</si>
  <si>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</si>
  <si>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</si>
  <si>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</si>
  <si>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</si>
  <si>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</si>
  <si>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</si>
  <si>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</si>
  <si>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Compensation for tabs knots and loops is already accounted for.</t>
  </si>
  <si>
    <t>Top</t>
  </si>
  <si>
    <t>Middle</t>
  </si>
  <si>
    <t>Riser</t>
  </si>
  <si>
    <t>A</t>
  </si>
  <si>
    <t>B</t>
  </si>
  <si>
    <t>C</t>
  </si>
  <si>
    <t>D</t>
  </si>
  <si>
    <t>K</t>
  </si>
  <si>
    <t>a1</t>
  </si>
  <si>
    <t>8001U-070</t>
  </si>
  <si>
    <t>Red</t>
  </si>
  <si>
    <t>AMU1</t>
  </si>
  <si>
    <t>AM1</t>
  </si>
  <si>
    <t>AR1</t>
  </si>
  <si>
    <t>a2</t>
  </si>
  <si>
    <t>AMU2</t>
  </si>
  <si>
    <t>a3</t>
  </si>
  <si>
    <t>AMU3</t>
  </si>
  <si>
    <t>AM2</t>
  </si>
  <si>
    <t>a4</t>
  </si>
  <si>
    <t>AMU4</t>
  </si>
  <si>
    <t>a5</t>
  </si>
  <si>
    <t>AMU5</t>
  </si>
  <si>
    <t>AM3</t>
  </si>
  <si>
    <t>AR2</t>
  </si>
  <si>
    <t>a6</t>
  </si>
  <si>
    <t>8001U-050</t>
  </si>
  <si>
    <t>AMU6</t>
  </si>
  <si>
    <t>a7</t>
  </si>
  <si>
    <t>AMU7</t>
  </si>
  <si>
    <t>AM4</t>
  </si>
  <si>
    <t>a8</t>
  </si>
  <si>
    <t>AMU8</t>
  </si>
  <si>
    <t>a9</t>
  </si>
  <si>
    <t>AMU9</t>
  </si>
  <si>
    <t>AM5</t>
  </si>
  <si>
    <t>AML1</t>
  </si>
  <si>
    <t>AR3</t>
  </si>
  <si>
    <t>a10</t>
  </si>
  <si>
    <t>a11</t>
  </si>
  <si>
    <t>AMU10</t>
  </si>
  <si>
    <t>a12</t>
  </si>
  <si>
    <t>a13</t>
  </si>
  <si>
    <t>AM6</t>
  </si>
  <si>
    <t>a14</t>
  </si>
  <si>
    <t>a15</t>
  </si>
  <si>
    <t>9200-30</t>
  </si>
  <si>
    <t>Light Grey</t>
  </si>
  <si>
    <t>AMU11</t>
  </si>
  <si>
    <t>AM7</t>
  </si>
  <si>
    <t>a16</t>
  </si>
  <si>
    <t>a17</t>
  </si>
  <si>
    <t>AMU12</t>
  </si>
  <si>
    <t>8001U-130</t>
  </si>
  <si>
    <t>8001U-090</t>
  </si>
  <si>
    <t>8001U-230</t>
  </si>
  <si>
    <t>8001U-190</t>
  </si>
  <si>
    <t>8001U-470</t>
  </si>
  <si>
    <t>8001U-340</t>
  </si>
  <si>
    <t>b1</t>
  </si>
  <si>
    <t>b2</t>
  </si>
  <si>
    <t>b3</t>
  </si>
  <si>
    <t>b4</t>
  </si>
  <si>
    <t>b5</t>
  </si>
  <si>
    <t>b6</t>
  </si>
  <si>
    <t>b7</t>
  </si>
  <si>
    <t>b8</t>
  </si>
  <si>
    <t>c1</t>
  </si>
  <si>
    <t>CMU1</t>
  </si>
  <si>
    <t>CM1</t>
  </si>
  <si>
    <t>CR1</t>
  </si>
  <si>
    <t>c2</t>
  </si>
  <si>
    <t>CMU2</t>
  </si>
  <si>
    <t>c3</t>
  </si>
  <si>
    <t>CMU3</t>
  </si>
  <si>
    <t>CM2</t>
  </si>
  <si>
    <t>c4</t>
  </si>
  <si>
    <t>CMU4</t>
  </si>
  <si>
    <t>c5</t>
  </si>
  <si>
    <t>CMU5</t>
  </si>
  <si>
    <t>CM3</t>
  </si>
  <si>
    <t>CR2</t>
  </si>
  <si>
    <t>c6</t>
  </si>
  <si>
    <t>CMU6</t>
  </si>
  <si>
    <t>c7</t>
  </si>
  <si>
    <t>CMU7</t>
  </si>
  <si>
    <t>CM4</t>
  </si>
  <si>
    <t>c8</t>
  </si>
  <si>
    <t>CMU8</t>
  </si>
  <si>
    <t>c9</t>
  </si>
  <si>
    <t>CMU9</t>
  </si>
  <si>
    <t>CM5</t>
  </si>
  <si>
    <t>CR3</t>
  </si>
  <si>
    <t>c10</t>
  </si>
  <si>
    <t>c11</t>
  </si>
  <si>
    <t>CMU10</t>
  </si>
  <si>
    <t>c12</t>
  </si>
  <si>
    <t>c13</t>
  </si>
  <si>
    <t>CM6</t>
  </si>
  <si>
    <t>c14</t>
  </si>
  <si>
    <t>c15</t>
  </si>
  <si>
    <t>CMU11</t>
  </si>
  <si>
    <t>c16</t>
  </si>
  <si>
    <t>c17</t>
  </si>
  <si>
    <t>d1</t>
  </si>
  <si>
    <t>d2</t>
  </si>
  <si>
    <t>d3</t>
  </si>
  <si>
    <t>d4</t>
  </si>
  <si>
    <t>d5</t>
  </si>
  <si>
    <t>d6</t>
  </si>
  <si>
    <t>d7</t>
  </si>
  <si>
    <t>d8</t>
  </si>
  <si>
    <t>k1</t>
  </si>
  <si>
    <t>KM1</t>
  </si>
  <si>
    <t>KR1</t>
  </si>
  <si>
    <t>KLU1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</si>
  <si>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</si>
  <si>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</si>
  <si>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</si>
  <si>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</si>
  <si>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</si>
  <si>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</si>
  <si>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</si>
  <si>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</si>
  <si>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</si>
  <si>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</si>
  <si>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</si>
  <si>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</si>
  <si>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</si>
  <si>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</si>
  <si>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</si>
  <si>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k10</t>
  </si>
  <si>
    <t>k11</t>
  </si>
  <si>
    <t>KM6</t>
  </si>
  <si>
    <t>k12</t>
  </si>
  <si>
    <t>PPSL200</t>
  </si>
  <si>
    <t>Yellow</t>
  </si>
  <si>
    <t>Loops On CR1 CR2 CR3</t>
  </si>
  <si>
    <t xml:space="preserve">rev35 </t>
  </si>
  <si>
    <t>Include all changes made before certification</t>
  </si>
  <si>
    <t>Full brk mod</t>
  </si>
  <si>
    <t>CR1,2,3 -10,-10,-9mm</t>
  </si>
  <si>
    <t>For production (glider unflown)</t>
  </si>
  <si>
    <t>For pilots, service centers - brakes measured to the sail</t>
  </si>
  <si>
    <t>issue manual checksheet</t>
  </si>
  <si>
    <t>rev36</t>
  </si>
  <si>
    <t>TL</t>
  </si>
  <si>
    <t>23/10/2024</t>
  </si>
  <si>
    <t>Trim adjusments</t>
  </si>
  <si>
    <t>update production &amp; manual checksheet with more accurate compensations</t>
  </si>
  <si>
    <t>a1 -8.5</t>
  </si>
  <si>
    <t>a2 -8.5</t>
  </si>
  <si>
    <t>a3 -7.5</t>
  </si>
  <si>
    <t>a4 -7</t>
  </si>
  <si>
    <t>a5 -6.5</t>
  </si>
  <si>
    <t>a6 -6</t>
  </si>
  <si>
    <t>a7 -6</t>
  </si>
  <si>
    <t>a8 -5.5</t>
  </si>
  <si>
    <t>check Table</t>
  </si>
  <si>
    <t>Diva2MV9_rev36</t>
  </si>
  <si>
    <t xml:space="preserve"> Notes : </t>
  </si>
  <si>
    <t>Manual checksheet rev36</t>
  </si>
  <si>
    <t>Notes: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</si>
</sst>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ptos Narrow"/>
      <family val="2"/>
      <charset val="238"/>
      <scheme val="minor"/>
    </font>
    <font>
      <sz val="11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</cellStyleXfs>
  <cellXfs count="18">
    <xf numFmtId="0" fontId="0" fillId="0" borderId="0" xfId="0"/>
    <xf numFmtId="1" fontId="16" fillId="0" borderId="0" xfId="42" applyNumberFormat="1" applyFont="1" applyAlignment="1">
      <alignment horizontal="center"/>
    </xf>
    <xf numFmtId="1" fontId="0" fillId="0" borderId="0" xfId="0" applyNumberFormat="1"/>
    <xf numFmtId="0" fontId="14" fillId="0" borderId="0" xfId="0" applyFont="1"/>
    <xf numFmtId="0" fontId="0" fillId="0" borderId="15" xfId="0" applyBorder="1"/>
    <xf numFmtId="0" fontId="0" fillId="0" borderId="10" xfId="0" applyBorder="1"/>
    <xf numFmtId="0" fontId="0" fillId="0" borderId="17" xfId="0" applyBorder="1"/>
    <xf numFmtId="0" fontId="16" fillId="0" borderId="0" xfId="0" applyFont="1"/>
    <xf numFmtId="0" fontId="19" fillId="0" borderId="0" xfId="0" applyFont="1"/>
    <xf numFmtId="0" fontId="19" fillId="0" borderId="14" xfId="0" applyFont="1" applyBorder="1"/>
    <xf numFmtId="0" fontId="19" fillId="0" borderId="11" xfId="0" applyFont="1" applyBorder="1"/>
    <xf numFmtId="0" fontId="19" fillId="0" borderId="13" xfId="0" applyFont="1" applyBorder="1"/>
    <xf numFmtId="0" fontId="19" fillId="0" borderId="12" xfId="0" applyFont="1" applyBorder="1"/>
    <xf numFmtId="0" fontId="19" fillId="0" borderId="15" xfId="0" applyFont="1" applyBorder="1"/>
    <xf numFmtId="0" fontId="19" fillId="0" borderId="16" xfId="0" applyFont="1" applyBorder="1"/>
    <xf numFmtId="0" fontId="19" fillId="0" borderId="10" xfId="0" applyFont="1" applyBorder="1"/>
    <xf numFmtId="0" fontId="19" fillId="0" borderId="17" xfId="0" applyFont="1" applyBorder="1"/>
    <xf numFmtId="0" fontId="0" fillId="0" borderId="0" xfId="0" applyBorder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9908B78A-DEB6-4089-BFD7-9097E8D9F64E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431141</xdr:colOff>
      <xdr:row>6</xdr:row>
      <xdr:rowOff>123825</xdr:rowOff>
    </xdr:from>
    <xdr:to>
      <xdr:col>36</xdr:col>
      <xdr:colOff>440644</xdr:colOff>
      <xdr:row>30</xdr:row>
      <xdr:rowOff>38100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7164621-34F4-433C-88CE-699027D329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28116" y="1266825"/>
          <a:ext cx="9763103" cy="4514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00148-D2FF-4516-959A-78ADD4A5DC8F}">
  <dimension ref="A1:BG174"/>
  <sheetViews>
    <sheetView tabSelected="1" workbookViewId="0">
      <selection activeCell="N13" sqref="N13"/>
    </sheetView>
  </sheetViews>
  <sheetFormatPr defaultRowHeight="15" x14ac:dyDescent="0.25"/>
  <sheetData>
    <row r="1" spans="1:36" x14ac:dyDescent="0.25">
      <c r="A1" t="s">
        <v>0</v>
      </c>
    </row>
    <row r="2" spans="1:36" x14ac:dyDescent="0.25">
      <c r="A2" t="s">
        <v>1</v>
      </c>
    </row>
    <row r="3" spans="1:36" x14ac:dyDescent="0.25">
      <c r="A3" t="s">
        <v>148</v>
      </c>
    </row>
    <row r="4" spans="1:36" x14ac:dyDescent="0.25">
      <c r="A4" t="s">
        <v>2</v>
      </c>
    </row>
    <row r="5" spans="1:36" x14ac:dyDescent="0.25">
      <c r="N5" s="17"/>
      <c r="O5" t="s">
        <v>0</v>
      </c>
      <c r="U5" s="17"/>
    </row>
    <row r="6" spans="1:36" x14ac:dyDescent="0.25">
      <c r="A6" t="s">
        <v>3</v>
      </c>
      <c r="B6" t="s">
        <v>4</v>
      </c>
      <c r="C6" t="s">
        <v>5</v>
      </c>
      <c r="D6" t="s">
        <v>6</v>
      </c>
      <c r="E6" t="s">
        <v>7</v>
      </c>
      <c r="F6" t="s">
        <v>8</v>
      </c>
      <c r="G6" t="s">
        <v>9</v>
      </c>
      <c r="N6" s="17"/>
      <c r="O6" t="s">
        <v>169</v>
      </c>
      <c r="P6" t="s">
        <v>170</v>
      </c>
      <c r="U6" s="17"/>
    </row>
    <row r="7" spans="1:36" ht="15.75" thickBot="1" x14ac:dyDescent="0.3">
      <c r="A7" t="s">
        <v>10</v>
      </c>
      <c r="N7" s="17"/>
      <c r="O7" s="8" t="s">
        <v>171</v>
      </c>
      <c r="P7" t="s">
        <v>153</v>
      </c>
      <c r="Q7" s="8"/>
      <c r="R7" s="8"/>
      <c r="S7" s="8"/>
      <c r="T7" s="8"/>
      <c r="U7" s="17"/>
    </row>
    <row r="8" spans="1:36" x14ac:dyDescent="0.25">
      <c r="I8" t="s">
        <v>11</v>
      </c>
      <c r="J8" t="s">
        <v>12</v>
      </c>
      <c r="K8" t="s">
        <v>13</v>
      </c>
      <c r="N8" s="17"/>
      <c r="O8" s="9"/>
      <c r="P8" s="10" t="s">
        <v>14</v>
      </c>
      <c r="Q8" s="10" t="s">
        <v>15</v>
      </c>
      <c r="R8" s="10" t="s">
        <v>16</v>
      </c>
      <c r="S8" s="10" t="s">
        <v>17</v>
      </c>
      <c r="T8" s="11" t="s">
        <v>18</v>
      </c>
      <c r="U8" s="17"/>
    </row>
    <row r="9" spans="1:36" x14ac:dyDescent="0.25">
      <c r="A9" t="s">
        <v>19</v>
      </c>
      <c r="B9" t="s">
        <v>20</v>
      </c>
      <c r="C9" t="s">
        <v>21</v>
      </c>
      <c r="D9">
        <v>0</v>
      </c>
      <c r="E9">
        <v>1</v>
      </c>
      <c r="F9" s="3">
        <f>221-8.5</f>
        <v>212.5</v>
      </c>
      <c r="G9">
        <v>3</v>
      </c>
      <c r="I9" t="s">
        <v>19</v>
      </c>
      <c r="J9" t="s">
        <v>22</v>
      </c>
      <c r="K9" t="s">
        <v>23</v>
      </c>
      <c r="L9" t="s">
        <v>24</v>
      </c>
      <c r="N9" s="17"/>
      <c r="O9" s="12">
        <v>1</v>
      </c>
      <c r="P9" s="8">
        <v>7377.6</v>
      </c>
      <c r="Q9" s="8">
        <v>7361.8</v>
      </c>
      <c r="R9" s="8">
        <v>7324.9</v>
      </c>
      <c r="S9" s="8">
        <v>7422.3</v>
      </c>
      <c r="T9" s="13">
        <v>7820.5</v>
      </c>
      <c r="U9" s="17"/>
      <c r="X9" s="1"/>
      <c r="Y9" s="1"/>
      <c r="Z9" s="1"/>
      <c r="AA9" s="1"/>
      <c r="AB9" s="1"/>
      <c r="AF9" s="2"/>
      <c r="AG9" s="2"/>
      <c r="AH9" s="2"/>
      <c r="AI9" s="2"/>
      <c r="AJ9" s="2"/>
    </row>
    <row r="10" spans="1:36" x14ac:dyDescent="0.25">
      <c r="A10" t="s">
        <v>25</v>
      </c>
      <c r="B10" t="s">
        <v>20</v>
      </c>
      <c r="C10" t="s">
        <v>21</v>
      </c>
      <c r="D10">
        <v>0</v>
      </c>
      <c r="E10">
        <v>1</v>
      </c>
      <c r="F10" s="3">
        <f>220-8.5</f>
        <v>211.5</v>
      </c>
      <c r="G10">
        <v>6</v>
      </c>
      <c r="I10" t="s">
        <v>25</v>
      </c>
      <c r="J10" t="s">
        <v>26</v>
      </c>
      <c r="K10" t="s">
        <v>23</v>
      </c>
      <c r="L10" t="s">
        <v>24</v>
      </c>
      <c r="N10" s="17"/>
      <c r="O10" s="12">
        <v>2</v>
      </c>
      <c r="P10" s="8">
        <v>7216.3</v>
      </c>
      <c r="Q10" s="8">
        <v>7195.4</v>
      </c>
      <c r="R10" s="8">
        <v>7178.4</v>
      </c>
      <c r="S10" s="8">
        <v>7282.8</v>
      </c>
      <c r="T10" s="13">
        <v>7499.8</v>
      </c>
      <c r="U10" s="17"/>
      <c r="X10" s="1"/>
      <c r="Y10" s="1"/>
      <c r="Z10" s="1"/>
      <c r="AA10" s="1"/>
      <c r="AB10" s="1"/>
      <c r="AF10" s="2"/>
      <c r="AG10" s="2"/>
      <c r="AH10" s="2"/>
      <c r="AI10" s="2"/>
      <c r="AJ10" s="2"/>
    </row>
    <row r="11" spans="1:36" x14ac:dyDescent="0.25">
      <c r="A11" t="s">
        <v>27</v>
      </c>
      <c r="B11" t="s">
        <v>20</v>
      </c>
      <c r="C11" t="s">
        <v>21</v>
      </c>
      <c r="D11">
        <v>0</v>
      </c>
      <c r="E11">
        <v>1</v>
      </c>
      <c r="F11" s="3">
        <f>217-7.5</f>
        <v>209.5</v>
      </c>
      <c r="G11">
        <v>9</v>
      </c>
      <c r="I11" t="s">
        <v>27</v>
      </c>
      <c r="J11" t="s">
        <v>28</v>
      </c>
      <c r="K11" t="s">
        <v>29</v>
      </c>
      <c r="L11" t="s">
        <v>24</v>
      </c>
      <c r="N11" s="17"/>
      <c r="O11" s="12">
        <v>3</v>
      </c>
      <c r="P11" s="8">
        <v>7172.9</v>
      </c>
      <c r="Q11" s="8">
        <v>7151.3</v>
      </c>
      <c r="R11" s="8">
        <v>7131.7</v>
      </c>
      <c r="S11" s="8">
        <v>7232.1</v>
      </c>
      <c r="T11" s="13">
        <v>7250.9</v>
      </c>
      <c r="U11" s="17"/>
      <c r="X11" s="1"/>
      <c r="Y11" s="1"/>
      <c r="Z11" s="1"/>
      <c r="AA11" s="1"/>
      <c r="AB11" s="1"/>
      <c r="AF11" s="2"/>
      <c r="AG11" s="2"/>
      <c r="AH11" s="2"/>
      <c r="AI11" s="2"/>
      <c r="AJ11" s="2"/>
    </row>
    <row r="12" spans="1:36" x14ac:dyDescent="0.25">
      <c r="A12" t="s">
        <v>30</v>
      </c>
      <c r="B12" t="s">
        <v>20</v>
      </c>
      <c r="C12" t="s">
        <v>21</v>
      </c>
      <c r="D12">
        <v>0</v>
      </c>
      <c r="E12">
        <v>1</v>
      </c>
      <c r="F12" s="3">
        <f>210-7</f>
        <v>203</v>
      </c>
      <c r="G12">
        <v>12</v>
      </c>
      <c r="I12" t="s">
        <v>30</v>
      </c>
      <c r="J12" t="s">
        <v>31</v>
      </c>
      <c r="K12" t="s">
        <v>29</v>
      </c>
      <c r="L12" t="s">
        <v>24</v>
      </c>
      <c r="N12" s="17"/>
      <c r="O12" s="12">
        <v>4</v>
      </c>
      <c r="P12" s="8">
        <v>7231.5</v>
      </c>
      <c r="Q12" s="8">
        <v>7215.5</v>
      </c>
      <c r="R12" s="8">
        <v>7169.2</v>
      </c>
      <c r="S12" s="8">
        <v>7260.6</v>
      </c>
      <c r="T12" s="13">
        <v>7254.1</v>
      </c>
      <c r="U12" s="17"/>
      <c r="X12" s="1"/>
      <c r="Y12" s="1"/>
      <c r="Z12" s="1"/>
      <c r="AA12" s="1"/>
      <c r="AB12" s="1"/>
      <c r="AF12" s="2"/>
      <c r="AG12" s="2"/>
      <c r="AH12" s="2"/>
      <c r="AI12" s="2"/>
      <c r="AJ12" s="2"/>
    </row>
    <row r="13" spans="1:36" x14ac:dyDescent="0.25">
      <c r="A13" t="s">
        <v>32</v>
      </c>
      <c r="B13" t="s">
        <v>20</v>
      </c>
      <c r="C13" t="s">
        <v>21</v>
      </c>
      <c r="D13">
        <v>0</v>
      </c>
      <c r="E13">
        <v>1</v>
      </c>
      <c r="F13" s="3">
        <f>196-6.5</f>
        <v>189.5</v>
      </c>
      <c r="G13">
        <v>17</v>
      </c>
      <c r="I13" t="s">
        <v>32</v>
      </c>
      <c r="J13" t="s">
        <v>33</v>
      </c>
      <c r="K13" t="s">
        <v>34</v>
      </c>
      <c r="L13" t="s">
        <v>35</v>
      </c>
      <c r="N13" s="17"/>
      <c r="O13" s="12">
        <v>5</v>
      </c>
      <c r="P13" s="8">
        <v>7084.1</v>
      </c>
      <c r="Q13" s="8">
        <v>7064.5</v>
      </c>
      <c r="R13" s="8">
        <v>7041.6</v>
      </c>
      <c r="S13" s="8">
        <v>7125</v>
      </c>
      <c r="T13" s="13">
        <v>6959.1</v>
      </c>
      <c r="U13" s="17"/>
      <c r="X13" s="1"/>
      <c r="Y13" s="1"/>
      <c r="Z13" s="1"/>
      <c r="AA13" s="1"/>
      <c r="AB13" s="1"/>
      <c r="AF13" s="2"/>
      <c r="AG13" s="2"/>
      <c r="AH13" s="2"/>
      <c r="AI13" s="2"/>
      <c r="AJ13" s="2"/>
    </row>
    <row r="14" spans="1:36" x14ac:dyDescent="0.25">
      <c r="A14" t="s">
        <v>36</v>
      </c>
      <c r="B14" t="s">
        <v>37</v>
      </c>
      <c r="C14" t="s">
        <v>21</v>
      </c>
      <c r="D14">
        <v>0</v>
      </c>
      <c r="E14">
        <v>1</v>
      </c>
      <c r="F14" s="3">
        <f>184-6</f>
        <v>178</v>
      </c>
      <c r="G14">
        <v>20</v>
      </c>
      <c r="I14" t="s">
        <v>36</v>
      </c>
      <c r="J14" t="s">
        <v>38</v>
      </c>
      <c r="K14" t="s">
        <v>34</v>
      </c>
      <c r="L14" t="s">
        <v>35</v>
      </c>
      <c r="N14" s="17"/>
      <c r="O14" s="12">
        <v>6</v>
      </c>
      <c r="P14" s="8">
        <v>6946.2</v>
      </c>
      <c r="Q14" s="8">
        <v>6930.7</v>
      </c>
      <c r="R14" s="8">
        <v>6904.1</v>
      </c>
      <c r="S14" s="8">
        <v>6985.5</v>
      </c>
      <c r="T14" s="13">
        <v>6807.4</v>
      </c>
      <c r="U14" s="17"/>
      <c r="X14" s="1"/>
      <c r="Y14" s="1"/>
      <c r="Z14" s="1"/>
      <c r="AA14" s="1"/>
      <c r="AB14" s="1"/>
      <c r="AF14" s="2"/>
      <c r="AG14" s="2"/>
      <c r="AH14" s="2"/>
      <c r="AI14" s="2"/>
      <c r="AJ14" s="2"/>
    </row>
    <row r="15" spans="1:36" x14ac:dyDescent="0.25">
      <c r="A15" t="s">
        <v>39</v>
      </c>
      <c r="B15" t="s">
        <v>37</v>
      </c>
      <c r="C15" t="s">
        <v>21</v>
      </c>
      <c r="D15">
        <v>0</v>
      </c>
      <c r="E15">
        <v>1</v>
      </c>
      <c r="F15" s="3">
        <f>172-6</f>
        <v>166</v>
      </c>
      <c r="G15">
        <v>23</v>
      </c>
      <c r="I15" t="s">
        <v>39</v>
      </c>
      <c r="J15" t="s">
        <v>40</v>
      </c>
      <c r="K15" t="s">
        <v>41</v>
      </c>
      <c r="L15" t="s">
        <v>35</v>
      </c>
      <c r="N15" s="17"/>
      <c r="O15" s="12">
        <v>7</v>
      </c>
      <c r="P15" s="8">
        <v>6875.6</v>
      </c>
      <c r="Q15" s="8">
        <v>6862</v>
      </c>
      <c r="R15" s="8">
        <v>6839.5</v>
      </c>
      <c r="S15" s="8">
        <v>6910.9</v>
      </c>
      <c r="T15" s="13">
        <v>6666.4</v>
      </c>
      <c r="U15" s="17"/>
      <c r="X15" s="1"/>
      <c r="Y15" s="1"/>
      <c r="Z15" s="1"/>
      <c r="AA15" s="1"/>
      <c r="AB15" s="1"/>
      <c r="AF15" s="2"/>
      <c r="AG15" s="2"/>
      <c r="AH15" s="2"/>
      <c r="AI15" s="2"/>
      <c r="AJ15" s="2"/>
    </row>
    <row r="16" spans="1:36" x14ac:dyDescent="0.25">
      <c r="A16" t="s">
        <v>42</v>
      </c>
      <c r="B16" t="s">
        <v>20</v>
      </c>
      <c r="C16" t="s">
        <v>21</v>
      </c>
      <c r="D16">
        <v>0</v>
      </c>
      <c r="E16">
        <v>1</v>
      </c>
      <c r="F16" s="3">
        <f>167-5.5</f>
        <v>161.5</v>
      </c>
      <c r="G16">
        <v>26</v>
      </c>
      <c r="I16" t="s">
        <v>42</v>
      </c>
      <c r="J16" t="s">
        <v>43</v>
      </c>
      <c r="K16" t="s">
        <v>41</v>
      </c>
      <c r="L16" t="s">
        <v>35</v>
      </c>
      <c r="N16" s="17"/>
      <c r="O16" s="12">
        <v>8</v>
      </c>
      <c r="P16" s="8">
        <v>6902</v>
      </c>
      <c r="Q16" s="8">
        <v>6894.4</v>
      </c>
      <c r="R16" s="8">
        <v>6867.8</v>
      </c>
      <c r="S16" s="8">
        <v>6928.2</v>
      </c>
      <c r="T16" s="13">
        <v>6713.7</v>
      </c>
      <c r="U16" s="17"/>
      <c r="X16" s="1"/>
      <c r="Y16" s="1"/>
      <c r="Z16" s="1"/>
      <c r="AA16" s="1"/>
      <c r="AB16" s="1"/>
      <c r="AF16" s="2"/>
      <c r="AG16" s="2"/>
      <c r="AH16" s="2"/>
      <c r="AI16" s="2"/>
      <c r="AJ16" s="2"/>
    </row>
    <row r="17" spans="1:59" x14ac:dyDescent="0.25">
      <c r="A17" t="s">
        <v>44</v>
      </c>
      <c r="B17" t="s">
        <v>37</v>
      </c>
      <c r="C17" t="s">
        <v>21</v>
      </c>
      <c r="D17">
        <v>0</v>
      </c>
      <c r="E17">
        <v>1</v>
      </c>
      <c r="F17">
        <v>191</v>
      </c>
      <c r="G17">
        <v>31</v>
      </c>
      <c r="I17" t="s">
        <v>44</v>
      </c>
      <c r="J17" t="s">
        <v>45</v>
      </c>
      <c r="K17" t="s">
        <v>46</v>
      </c>
      <c r="L17" t="s">
        <v>47</v>
      </c>
      <c r="M17" t="s">
        <v>48</v>
      </c>
      <c r="N17" s="17"/>
      <c r="O17" s="12">
        <v>9</v>
      </c>
      <c r="P17" s="8">
        <v>6660.8</v>
      </c>
      <c r="Q17" s="8">
        <v>0</v>
      </c>
      <c r="R17" s="8">
        <v>6638.8</v>
      </c>
      <c r="S17" s="8">
        <v>0</v>
      </c>
      <c r="T17" s="13">
        <v>6566.1</v>
      </c>
      <c r="U17" s="17"/>
      <c r="X17" s="1"/>
      <c r="Z17" s="1"/>
      <c r="AB17" s="1"/>
      <c r="AF17" s="2"/>
      <c r="AG17" s="2"/>
      <c r="AH17" s="2"/>
      <c r="AI17" s="2"/>
      <c r="AJ17" s="2"/>
    </row>
    <row r="18" spans="1:59" x14ac:dyDescent="0.25">
      <c r="A18" t="s">
        <v>49</v>
      </c>
      <c r="B18" t="s">
        <v>37</v>
      </c>
      <c r="C18" t="s">
        <v>21</v>
      </c>
      <c r="D18">
        <v>0</v>
      </c>
      <c r="E18">
        <v>1</v>
      </c>
      <c r="F18">
        <v>164</v>
      </c>
      <c r="G18">
        <v>32</v>
      </c>
      <c r="I18" t="s">
        <v>49</v>
      </c>
      <c r="J18" t="s">
        <v>45</v>
      </c>
      <c r="K18" t="s">
        <v>46</v>
      </c>
      <c r="L18" t="s">
        <v>47</v>
      </c>
      <c r="M18" t="s">
        <v>48</v>
      </c>
      <c r="N18" s="17"/>
      <c r="O18" s="12">
        <v>10</v>
      </c>
      <c r="P18" s="8">
        <v>6634.3</v>
      </c>
      <c r="Q18" s="8">
        <v>0</v>
      </c>
      <c r="R18" s="8">
        <v>6603.1</v>
      </c>
      <c r="S18" s="8">
        <v>0</v>
      </c>
      <c r="T18" s="13">
        <v>6597.4</v>
      </c>
      <c r="U18" s="17"/>
      <c r="X18" s="1"/>
      <c r="Z18" s="1"/>
      <c r="AB18" s="1"/>
      <c r="AF18" s="2"/>
      <c r="AG18" s="2"/>
      <c r="AH18" s="2"/>
      <c r="AI18" s="2"/>
      <c r="AJ18" s="2"/>
    </row>
    <row r="19" spans="1:59" x14ac:dyDescent="0.25">
      <c r="A19" t="s">
        <v>50</v>
      </c>
      <c r="B19" t="s">
        <v>37</v>
      </c>
      <c r="C19" t="s">
        <v>21</v>
      </c>
      <c r="D19">
        <v>0</v>
      </c>
      <c r="E19">
        <v>1</v>
      </c>
      <c r="F19">
        <v>232</v>
      </c>
      <c r="G19">
        <v>34</v>
      </c>
      <c r="I19" t="s">
        <v>50</v>
      </c>
      <c r="J19" t="s">
        <v>51</v>
      </c>
      <c r="K19" t="s">
        <v>46</v>
      </c>
      <c r="L19" t="s">
        <v>47</v>
      </c>
      <c r="M19" t="s">
        <v>48</v>
      </c>
      <c r="N19" s="17"/>
      <c r="O19" s="12">
        <v>11</v>
      </c>
      <c r="P19" s="8">
        <v>6574.3</v>
      </c>
      <c r="Q19" s="8">
        <v>0</v>
      </c>
      <c r="R19" s="8">
        <v>6550.1</v>
      </c>
      <c r="S19" s="8">
        <v>0</v>
      </c>
      <c r="T19" s="13">
        <v>6602.4</v>
      </c>
      <c r="U19" s="17"/>
      <c r="X19" s="1"/>
      <c r="Z19" s="1"/>
      <c r="AB19" s="1"/>
      <c r="AF19" s="2"/>
      <c r="AG19" s="2"/>
      <c r="AH19" s="2"/>
      <c r="AI19" s="2"/>
      <c r="AJ19" s="2"/>
    </row>
    <row r="20" spans="1:59" x14ac:dyDescent="0.25">
      <c r="A20" t="s">
        <v>52</v>
      </c>
      <c r="B20" t="s">
        <v>37</v>
      </c>
      <c r="C20" t="s">
        <v>21</v>
      </c>
      <c r="D20">
        <v>0</v>
      </c>
      <c r="E20">
        <v>1</v>
      </c>
      <c r="F20">
        <v>226</v>
      </c>
      <c r="G20">
        <v>35</v>
      </c>
      <c r="I20" t="s">
        <v>52</v>
      </c>
      <c r="J20" t="s">
        <v>51</v>
      </c>
      <c r="K20" t="s">
        <v>46</v>
      </c>
      <c r="L20" t="s">
        <v>47</v>
      </c>
      <c r="M20" t="s">
        <v>48</v>
      </c>
      <c r="N20" s="17"/>
      <c r="O20" s="12">
        <v>12</v>
      </c>
      <c r="P20" s="8">
        <v>6568.6</v>
      </c>
      <c r="Q20" s="8">
        <v>0</v>
      </c>
      <c r="R20" s="8">
        <v>6557.4</v>
      </c>
      <c r="S20" s="8">
        <v>0</v>
      </c>
      <c r="T20" s="13">
        <v>6758.7</v>
      </c>
      <c r="U20" s="17"/>
      <c r="X20" s="1"/>
      <c r="Z20" s="1"/>
      <c r="AB20" s="1"/>
      <c r="AF20" s="2"/>
      <c r="AG20" s="2"/>
      <c r="AH20" s="2"/>
      <c r="AI20" s="2"/>
      <c r="AJ20" s="2"/>
    </row>
    <row r="21" spans="1:59" x14ac:dyDescent="0.25">
      <c r="A21" t="s">
        <v>53</v>
      </c>
      <c r="B21" t="s">
        <v>37</v>
      </c>
      <c r="C21" t="s">
        <v>21</v>
      </c>
      <c r="D21">
        <v>0</v>
      </c>
      <c r="E21">
        <v>1</v>
      </c>
      <c r="F21">
        <v>217</v>
      </c>
      <c r="G21">
        <v>38</v>
      </c>
      <c r="I21" t="s">
        <v>53</v>
      </c>
      <c r="J21" t="s">
        <v>54</v>
      </c>
      <c r="K21" t="s">
        <v>47</v>
      </c>
      <c r="L21" t="s">
        <v>48</v>
      </c>
      <c r="N21" s="17"/>
      <c r="O21" s="12">
        <v>13</v>
      </c>
      <c r="P21" s="8">
        <v>6496.9</v>
      </c>
      <c r="Q21" s="8">
        <v>0</v>
      </c>
      <c r="R21" s="8">
        <v>6501.4</v>
      </c>
      <c r="S21" s="8">
        <v>0</v>
      </c>
      <c r="T21" s="13">
        <v>0</v>
      </c>
      <c r="U21" s="17"/>
      <c r="X21" s="1"/>
      <c r="Z21" s="1"/>
      <c r="AF21" s="2"/>
      <c r="AG21" s="2"/>
      <c r="AH21" s="2"/>
      <c r="AI21" s="2"/>
      <c r="AJ21" s="2"/>
    </row>
    <row r="22" spans="1:59" x14ac:dyDescent="0.25">
      <c r="A22" t="s">
        <v>55</v>
      </c>
      <c r="B22" t="s">
        <v>37</v>
      </c>
      <c r="C22" t="s">
        <v>21</v>
      </c>
      <c r="D22">
        <v>0</v>
      </c>
      <c r="E22">
        <v>1</v>
      </c>
      <c r="F22">
        <v>217</v>
      </c>
      <c r="G22">
        <v>39</v>
      </c>
      <c r="I22" t="s">
        <v>55</v>
      </c>
      <c r="J22" t="s">
        <v>54</v>
      </c>
      <c r="K22" t="s">
        <v>47</v>
      </c>
      <c r="L22" t="s">
        <v>48</v>
      </c>
      <c r="N22" s="17"/>
      <c r="O22" s="12">
        <v>14</v>
      </c>
      <c r="P22" s="8">
        <v>6497.3</v>
      </c>
      <c r="Q22" s="8">
        <v>0</v>
      </c>
      <c r="R22" s="8">
        <v>6509.7</v>
      </c>
      <c r="S22" s="8">
        <v>0</v>
      </c>
      <c r="T22" s="13">
        <v>0</v>
      </c>
      <c r="U22" s="17"/>
      <c r="X22" s="1"/>
      <c r="Z22" s="1"/>
      <c r="AF22" s="2"/>
      <c r="AG22" s="2"/>
      <c r="AH22" s="2"/>
      <c r="AI22" s="2"/>
      <c r="AJ22" s="2"/>
    </row>
    <row r="23" spans="1:59" x14ac:dyDescent="0.25">
      <c r="A23" t="s">
        <v>56</v>
      </c>
      <c r="B23" t="s">
        <v>57</v>
      </c>
      <c r="C23" t="s">
        <v>58</v>
      </c>
      <c r="D23">
        <v>0</v>
      </c>
      <c r="E23">
        <v>1</v>
      </c>
      <c r="F23">
        <v>227</v>
      </c>
      <c r="G23">
        <v>41</v>
      </c>
      <c r="I23" t="s">
        <v>56</v>
      </c>
      <c r="J23" t="s">
        <v>59</v>
      </c>
      <c r="K23" t="s">
        <v>60</v>
      </c>
      <c r="L23" t="s">
        <v>48</v>
      </c>
      <c r="N23" s="17"/>
      <c r="O23" s="12">
        <v>15</v>
      </c>
      <c r="P23" s="8">
        <v>6457.3</v>
      </c>
      <c r="Q23" s="8">
        <v>0</v>
      </c>
      <c r="R23" s="8">
        <v>6497.7</v>
      </c>
      <c r="S23" s="8">
        <v>0</v>
      </c>
      <c r="T23" s="13">
        <v>0</v>
      </c>
      <c r="U23" s="17"/>
      <c r="X23" s="1"/>
      <c r="Z23" s="1"/>
      <c r="AF23" s="2"/>
      <c r="AG23" s="2"/>
      <c r="AH23" s="2"/>
      <c r="AI23" s="2"/>
      <c r="AJ23" s="2"/>
    </row>
    <row r="24" spans="1:59" x14ac:dyDescent="0.25">
      <c r="A24" t="s">
        <v>61</v>
      </c>
      <c r="B24" t="s">
        <v>57</v>
      </c>
      <c r="C24" t="s">
        <v>58</v>
      </c>
      <c r="D24">
        <v>0</v>
      </c>
      <c r="E24">
        <v>1</v>
      </c>
      <c r="F24">
        <v>223</v>
      </c>
      <c r="G24">
        <v>42</v>
      </c>
      <c r="I24" t="s">
        <v>61</v>
      </c>
      <c r="J24" t="s">
        <v>59</v>
      </c>
      <c r="K24" t="s">
        <v>60</v>
      </c>
      <c r="L24" t="s">
        <v>48</v>
      </c>
      <c r="N24" s="17"/>
      <c r="O24" s="12">
        <v>16</v>
      </c>
      <c r="P24" s="8">
        <v>6453.6</v>
      </c>
      <c r="Q24" s="8">
        <v>0</v>
      </c>
      <c r="R24" s="8">
        <v>6505.9</v>
      </c>
      <c r="S24" s="8">
        <v>0</v>
      </c>
      <c r="T24" s="13">
        <v>0</v>
      </c>
      <c r="U24" s="17"/>
      <c r="X24" s="1"/>
      <c r="Z24" s="1"/>
      <c r="AF24" s="2"/>
      <c r="AG24" s="2"/>
      <c r="AH24" s="2"/>
      <c r="AI24" s="2"/>
      <c r="AJ24" s="2"/>
    </row>
    <row r="25" spans="1:59" ht="15.75" thickBot="1" x14ac:dyDescent="0.3">
      <c r="A25" t="s">
        <v>62</v>
      </c>
      <c r="B25" t="s">
        <v>57</v>
      </c>
      <c r="C25" t="s">
        <v>58</v>
      </c>
      <c r="D25">
        <v>0</v>
      </c>
      <c r="E25">
        <v>1</v>
      </c>
      <c r="F25">
        <v>334</v>
      </c>
      <c r="G25">
        <v>43</v>
      </c>
      <c r="I25" t="s">
        <v>62</v>
      </c>
      <c r="J25" t="s">
        <v>63</v>
      </c>
      <c r="K25" t="s">
        <v>60</v>
      </c>
      <c r="L25" t="s">
        <v>48</v>
      </c>
      <c r="N25" s="17"/>
      <c r="O25" s="14">
        <v>17</v>
      </c>
      <c r="P25" s="15">
        <v>6460.7</v>
      </c>
      <c r="Q25" s="15">
        <v>0</v>
      </c>
      <c r="R25" s="15">
        <v>6538.9</v>
      </c>
      <c r="S25" s="15">
        <v>0</v>
      </c>
      <c r="T25" s="16">
        <v>0</v>
      </c>
      <c r="U25" s="17"/>
      <c r="X25" s="1"/>
      <c r="Z25" s="1"/>
      <c r="AF25" s="2"/>
      <c r="AG25" s="2"/>
      <c r="AH25" s="2"/>
      <c r="AI25" s="2"/>
      <c r="AJ25" s="2"/>
    </row>
    <row r="26" spans="1:59" x14ac:dyDescent="0.25">
      <c r="A26" t="s">
        <v>22</v>
      </c>
      <c r="B26" t="s">
        <v>64</v>
      </c>
      <c r="C26" t="s">
        <v>21</v>
      </c>
      <c r="D26">
        <v>1</v>
      </c>
      <c r="E26">
        <v>1</v>
      </c>
      <c r="F26">
        <v>722</v>
      </c>
      <c r="G26">
        <v>-1</v>
      </c>
      <c r="N26" s="17"/>
      <c r="O26" s="8"/>
      <c r="P26" s="8"/>
      <c r="Q26" s="8"/>
      <c r="R26" s="8"/>
      <c r="S26" s="8"/>
      <c r="T26" s="8"/>
      <c r="U26" s="17"/>
    </row>
    <row r="27" spans="1:59" x14ac:dyDescent="0.25">
      <c r="A27" t="s">
        <v>26</v>
      </c>
      <c r="B27" t="s">
        <v>65</v>
      </c>
      <c r="C27" t="s">
        <v>21</v>
      </c>
      <c r="D27">
        <v>1</v>
      </c>
      <c r="E27">
        <v>1</v>
      </c>
      <c r="F27">
        <v>560</v>
      </c>
      <c r="G27">
        <v>-1</v>
      </c>
      <c r="N27" s="17"/>
      <c r="O27" s="8" t="s">
        <v>172</v>
      </c>
      <c r="P27" s="8"/>
      <c r="Q27" s="8"/>
      <c r="R27" s="8"/>
      <c r="S27" s="8"/>
      <c r="T27" s="8"/>
      <c r="U27" s="17"/>
    </row>
    <row r="28" spans="1:59" ht="15.75" thickBot="1" x14ac:dyDescent="0.3">
      <c r="A28" t="s">
        <v>28</v>
      </c>
      <c r="B28" t="s">
        <v>65</v>
      </c>
      <c r="C28" t="s">
        <v>21</v>
      </c>
      <c r="D28">
        <v>1</v>
      </c>
      <c r="E28">
        <v>1</v>
      </c>
      <c r="F28">
        <v>620</v>
      </c>
      <c r="G28">
        <v>-1</v>
      </c>
      <c r="N28" s="17"/>
      <c r="O28" s="8" t="s">
        <v>173</v>
      </c>
      <c r="P28" t="s">
        <v>154</v>
      </c>
      <c r="Q28" s="8"/>
      <c r="R28" s="8"/>
      <c r="S28" s="8"/>
      <c r="T28" s="8"/>
      <c r="U28" s="17"/>
    </row>
    <row r="29" spans="1:59" x14ac:dyDescent="0.25">
      <c r="A29" t="s">
        <v>31</v>
      </c>
      <c r="B29" t="s">
        <v>64</v>
      </c>
      <c r="C29" t="s">
        <v>21</v>
      </c>
      <c r="D29">
        <v>1</v>
      </c>
      <c r="E29">
        <v>1</v>
      </c>
      <c r="F29">
        <v>685</v>
      </c>
      <c r="G29">
        <v>-1</v>
      </c>
      <c r="N29" s="17"/>
      <c r="O29" s="9"/>
      <c r="P29" s="10" t="s">
        <v>14</v>
      </c>
      <c r="Q29" s="10" t="s">
        <v>15</v>
      </c>
      <c r="R29" s="10" t="s">
        <v>16</v>
      </c>
      <c r="S29" s="10" t="s">
        <v>17</v>
      </c>
      <c r="T29" s="11" t="s">
        <v>18</v>
      </c>
      <c r="U29" s="17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x14ac:dyDescent="0.25">
      <c r="A30" t="s">
        <v>33</v>
      </c>
      <c r="B30" t="s">
        <v>65</v>
      </c>
      <c r="C30" t="s">
        <v>21</v>
      </c>
      <c r="D30">
        <v>1</v>
      </c>
      <c r="E30">
        <v>1</v>
      </c>
      <c r="F30">
        <v>776</v>
      </c>
      <c r="G30">
        <v>-1</v>
      </c>
      <c r="N30" s="17"/>
      <c r="O30" s="12">
        <v>1</v>
      </c>
      <c r="P30" s="17">
        <v>7377.6</v>
      </c>
      <c r="Q30" s="17">
        <v>7361.8</v>
      </c>
      <c r="R30" s="17">
        <v>7314.9</v>
      </c>
      <c r="S30" s="17">
        <v>7412.3</v>
      </c>
      <c r="T30" s="4">
        <v>7835.5</v>
      </c>
      <c r="U30" s="17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x14ac:dyDescent="0.25">
      <c r="A31" t="s">
        <v>38</v>
      </c>
      <c r="B31" t="s">
        <v>65</v>
      </c>
      <c r="C31" t="s">
        <v>21</v>
      </c>
      <c r="D31">
        <v>1</v>
      </c>
      <c r="E31">
        <v>1</v>
      </c>
      <c r="F31">
        <v>648</v>
      </c>
      <c r="G31">
        <v>-1</v>
      </c>
      <c r="N31" s="17"/>
      <c r="O31" s="12">
        <v>2</v>
      </c>
      <c r="P31" s="17">
        <v>7216.3</v>
      </c>
      <c r="Q31" s="17">
        <v>7195.4</v>
      </c>
      <c r="R31" s="17">
        <v>7168.4</v>
      </c>
      <c r="S31" s="17">
        <v>7272.8</v>
      </c>
      <c r="T31" s="4">
        <v>7524.8</v>
      </c>
      <c r="U31" s="17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x14ac:dyDescent="0.25">
      <c r="A32" t="s">
        <v>40</v>
      </c>
      <c r="B32" t="s">
        <v>20</v>
      </c>
      <c r="C32" t="s">
        <v>21</v>
      </c>
      <c r="D32">
        <v>1</v>
      </c>
      <c r="E32">
        <v>1</v>
      </c>
      <c r="F32">
        <v>843</v>
      </c>
      <c r="G32">
        <v>-1</v>
      </c>
      <c r="N32" s="17"/>
      <c r="O32" s="12">
        <v>3</v>
      </c>
      <c r="P32" s="17">
        <v>7172.9</v>
      </c>
      <c r="Q32" s="17">
        <v>7151.3</v>
      </c>
      <c r="R32" s="17">
        <v>7121.7</v>
      </c>
      <c r="S32" s="17">
        <v>7222.1</v>
      </c>
      <c r="T32" s="4">
        <v>7275.9</v>
      </c>
      <c r="U32" s="17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59" x14ac:dyDescent="0.25">
      <c r="A33" t="s">
        <v>43</v>
      </c>
      <c r="B33" t="s">
        <v>20</v>
      </c>
      <c r="C33" t="s">
        <v>21</v>
      </c>
      <c r="D33">
        <v>1</v>
      </c>
      <c r="E33">
        <v>1</v>
      </c>
      <c r="F33">
        <v>874</v>
      </c>
      <c r="G33">
        <v>-1</v>
      </c>
      <c r="N33" s="17"/>
      <c r="O33" s="12">
        <v>4</v>
      </c>
      <c r="P33" s="17">
        <v>7231.5</v>
      </c>
      <c r="Q33" s="17">
        <v>7215.5</v>
      </c>
      <c r="R33" s="17">
        <v>7159.2</v>
      </c>
      <c r="S33" s="17">
        <v>7250.6</v>
      </c>
      <c r="T33" s="4">
        <v>7274.1</v>
      </c>
      <c r="U33" s="17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59" x14ac:dyDescent="0.25">
      <c r="A34" t="s">
        <v>45</v>
      </c>
      <c r="B34" t="s">
        <v>20</v>
      </c>
      <c r="C34" t="s">
        <v>21</v>
      </c>
      <c r="D34">
        <v>1</v>
      </c>
      <c r="E34">
        <v>1</v>
      </c>
      <c r="F34">
        <v>927</v>
      </c>
      <c r="G34">
        <v>-1</v>
      </c>
      <c r="N34" s="17"/>
      <c r="O34" s="12">
        <v>5</v>
      </c>
      <c r="P34" s="17">
        <v>7084.1</v>
      </c>
      <c r="Q34" s="17">
        <v>7064.5</v>
      </c>
      <c r="R34" s="17">
        <v>7030.6</v>
      </c>
      <c r="S34" s="17">
        <v>7114</v>
      </c>
      <c r="T34" s="4">
        <v>7009.1</v>
      </c>
      <c r="U34" s="17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59" x14ac:dyDescent="0.25">
      <c r="A35" t="s">
        <v>54</v>
      </c>
      <c r="B35" t="s">
        <v>37</v>
      </c>
      <c r="C35" t="s">
        <v>21</v>
      </c>
      <c r="D35">
        <v>1</v>
      </c>
      <c r="E35">
        <v>1</v>
      </c>
      <c r="F35">
        <v>2631</v>
      </c>
      <c r="G35">
        <v>-1</v>
      </c>
      <c r="N35" s="17"/>
      <c r="O35" s="12">
        <v>6</v>
      </c>
      <c r="P35" s="17">
        <v>6946.2</v>
      </c>
      <c r="Q35" s="17">
        <v>6930.7</v>
      </c>
      <c r="R35" s="17">
        <v>6893.1</v>
      </c>
      <c r="S35" s="17">
        <v>6974.5</v>
      </c>
      <c r="T35" s="4">
        <v>6832.4</v>
      </c>
      <c r="U35" s="17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59" x14ac:dyDescent="0.25">
      <c r="A36" t="s">
        <v>51</v>
      </c>
      <c r="B36" t="s">
        <v>37</v>
      </c>
      <c r="C36" t="s">
        <v>21</v>
      </c>
      <c r="D36">
        <v>1</v>
      </c>
      <c r="E36">
        <v>1</v>
      </c>
      <c r="F36">
        <v>798</v>
      </c>
      <c r="G36">
        <v>-1</v>
      </c>
      <c r="N36" s="17"/>
      <c r="O36" s="12">
        <v>7</v>
      </c>
      <c r="P36" s="17">
        <v>6875.6</v>
      </c>
      <c r="Q36" s="17">
        <v>6862</v>
      </c>
      <c r="R36" s="17">
        <v>6828.5</v>
      </c>
      <c r="S36" s="17">
        <v>6899.9</v>
      </c>
      <c r="T36" s="4">
        <v>6691.4</v>
      </c>
      <c r="U36" s="17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59" x14ac:dyDescent="0.25">
      <c r="A37" t="s">
        <v>59</v>
      </c>
      <c r="B37" t="s">
        <v>57</v>
      </c>
      <c r="C37" t="s">
        <v>58</v>
      </c>
      <c r="D37">
        <v>1</v>
      </c>
      <c r="E37">
        <v>1</v>
      </c>
      <c r="F37">
        <v>512</v>
      </c>
      <c r="G37">
        <v>-1</v>
      </c>
      <c r="N37" s="17"/>
      <c r="O37" s="12">
        <v>8</v>
      </c>
      <c r="P37" s="17">
        <v>6902</v>
      </c>
      <c r="Q37" s="17">
        <v>6894.4</v>
      </c>
      <c r="R37" s="17">
        <v>6856.8</v>
      </c>
      <c r="S37" s="17">
        <v>6917.2</v>
      </c>
      <c r="T37" s="4">
        <v>6773.7</v>
      </c>
      <c r="U37" s="17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59" x14ac:dyDescent="0.25">
      <c r="A38" t="s">
        <v>63</v>
      </c>
      <c r="B38" t="s">
        <v>57</v>
      </c>
      <c r="C38" t="s">
        <v>58</v>
      </c>
      <c r="D38">
        <v>1</v>
      </c>
      <c r="E38">
        <v>1</v>
      </c>
      <c r="F38">
        <v>408</v>
      </c>
      <c r="G38">
        <v>-1</v>
      </c>
      <c r="N38" s="17"/>
      <c r="O38" s="12">
        <v>9</v>
      </c>
      <c r="P38" s="17">
        <v>6660.8</v>
      </c>
      <c r="Q38" s="17">
        <v>0</v>
      </c>
      <c r="R38" s="17">
        <v>6630.8</v>
      </c>
      <c r="S38" s="17">
        <v>0</v>
      </c>
      <c r="T38" s="4">
        <v>6621.1</v>
      </c>
      <c r="U38" s="17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59" x14ac:dyDescent="0.25">
      <c r="A39" t="s">
        <v>23</v>
      </c>
      <c r="B39" t="s">
        <v>66</v>
      </c>
      <c r="C39" t="s">
        <v>21</v>
      </c>
      <c r="D39">
        <v>1</v>
      </c>
      <c r="E39">
        <v>1</v>
      </c>
      <c r="F39">
        <v>895</v>
      </c>
      <c r="G39">
        <v>-1</v>
      </c>
      <c r="N39" s="17"/>
      <c r="O39" s="12">
        <v>10</v>
      </c>
      <c r="P39" s="17">
        <v>6634.3</v>
      </c>
      <c r="Q39" s="17">
        <v>0</v>
      </c>
      <c r="R39" s="17">
        <v>6595.1</v>
      </c>
      <c r="S39" s="17">
        <v>0</v>
      </c>
      <c r="T39" s="4">
        <v>6622.4</v>
      </c>
      <c r="U39" s="17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59" x14ac:dyDescent="0.25">
      <c r="A40" t="s">
        <v>29</v>
      </c>
      <c r="B40" t="s">
        <v>66</v>
      </c>
      <c r="C40" t="s">
        <v>21</v>
      </c>
      <c r="D40">
        <v>1</v>
      </c>
      <c r="E40">
        <v>1</v>
      </c>
      <c r="F40">
        <v>793</v>
      </c>
      <c r="G40">
        <v>-1</v>
      </c>
      <c r="N40" s="17"/>
      <c r="O40" s="12">
        <v>11</v>
      </c>
      <c r="P40" s="17">
        <v>6574.3</v>
      </c>
      <c r="Q40" s="17">
        <v>0</v>
      </c>
      <c r="R40" s="17">
        <v>6542.1</v>
      </c>
      <c r="S40" s="17">
        <v>0</v>
      </c>
      <c r="T40" s="4">
        <v>6657.4</v>
      </c>
      <c r="U40" s="17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</row>
    <row r="41" spans="1:59" x14ac:dyDescent="0.25">
      <c r="A41" t="s">
        <v>34</v>
      </c>
      <c r="B41" t="s">
        <v>66</v>
      </c>
      <c r="C41" t="s">
        <v>21</v>
      </c>
      <c r="D41">
        <v>1</v>
      </c>
      <c r="E41">
        <v>1</v>
      </c>
      <c r="F41">
        <v>791</v>
      </c>
      <c r="G41">
        <v>-1</v>
      </c>
      <c r="N41" s="17"/>
      <c r="O41" s="12">
        <v>12</v>
      </c>
      <c r="P41" s="17">
        <v>6568.6</v>
      </c>
      <c r="Q41" s="17">
        <v>0</v>
      </c>
      <c r="R41" s="17">
        <v>6549.4</v>
      </c>
      <c r="S41" s="17">
        <v>0</v>
      </c>
      <c r="T41" s="4">
        <v>6803.7</v>
      </c>
      <c r="U41" s="17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</row>
    <row r="42" spans="1:59" x14ac:dyDescent="0.25">
      <c r="A42" t="s">
        <v>41</v>
      </c>
      <c r="B42" t="s">
        <v>67</v>
      </c>
      <c r="C42" t="s">
        <v>21</v>
      </c>
      <c r="D42">
        <v>1</v>
      </c>
      <c r="E42">
        <v>1</v>
      </c>
      <c r="F42">
        <v>536</v>
      </c>
      <c r="G42">
        <v>-1</v>
      </c>
      <c r="N42" s="17"/>
      <c r="O42" s="12">
        <v>13</v>
      </c>
      <c r="P42" s="17">
        <v>6496.9</v>
      </c>
      <c r="Q42" s="17">
        <v>0</v>
      </c>
      <c r="R42" s="17">
        <v>6493.4</v>
      </c>
      <c r="S42" s="17">
        <v>0</v>
      </c>
      <c r="T42" s="4">
        <v>0</v>
      </c>
      <c r="U42" s="17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</row>
    <row r="43" spans="1:59" x14ac:dyDescent="0.25">
      <c r="A43" t="s">
        <v>46</v>
      </c>
      <c r="B43" t="s">
        <v>64</v>
      </c>
      <c r="C43" t="s">
        <v>21</v>
      </c>
      <c r="D43">
        <v>1</v>
      </c>
      <c r="E43">
        <v>1</v>
      </c>
      <c r="F43">
        <v>1903</v>
      </c>
      <c r="G43">
        <v>-1</v>
      </c>
      <c r="N43" s="17"/>
      <c r="O43" s="12">
        <v>14</v>
      </c>
      <c r="P43" s="17">
        <v>6497.3</v>
      </c>
      <c r="Q43" s="17">
        <v>0</v>
      </c>
      <c r="R43" s="17">
        <v>6501.7</v>
      </c>
      <c r="S43" s="17">
        <v>0</v>
      </c>
      <c r="T43" s="4">
        <v>0</v>
      </c>
      <c r="U43" s="17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1:59" x14ac:dyDescent="0.25">
      <c r="A44" t="s">
        <v>60</v>
      </c>
      <c r="B44" t="s">
        <v>37</v>
      </c>
      <c r="C44" t="s">
        <v>21</v>
      </c>
      <c r="D44">
        <v>1</v>
      </c>
      <c r="E44">
        <v>1</v>
      </c>
      <c r="F44">
        <v>3213</v>
      </c>
      <c r="G44">
        <v>-1</v>
      </c>
      <c r="N44" s="17"/>
      <c r="O44" s="12">
        <v>15</v>
      </c>
      <c r="P44" s="17">
        <v>6457.3</v>
      </c>
      <c r="Q44" s="17">
        <v>0</v>
      </c>
      <c r="R44" s="17">
        <v>6494.7</v>
      </c>
      <c r="S44" s="17">
        <v>0</v>
      </c>
      <c r="T44" s="4">
        <v>0</v>
      </c>
      <c r="U44" s="17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1:59" x14ac:dyDescent="0.25">
      <c r="A45" t="s">
        <v>47</v>
      </c>
      <c r="B45" t="s">
        <v>64</v>
      </c>
      <c r="C45" t="s">
        <v>21</v>
      </c>
      <c r="D45">
        <v>1</v>
      </c>
      <c r="E45">
        <v>1</v>
      </c>
      <c r="F45">
        <v>1148</v>
      </c>
      <c r="G45">
        <v>-1</v>
      </c>
      <c r="N45" s="17"/>
      <c r="O45" s="12">
        <v>16</v>
      </c>
      <c r="P45" s="17">
        <v>6453.6</v>
      </c>
      <c r="Q45" s="17">
        <v>0</v>
      </c>
      <c r="R45" s="17">
        <v>6502.9</v>
      </c>
      <c r="S45" s="17">
        <v>0</v>
      </c>
      <c r="T45" s="4">
        <v>0</v>
      </c>
      <c r="U45" s="17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</row>
    <row r="46" spans="1:59" ht="15.75" thickBot="1" x14ac:dyDescent="0.3">
      <c r="A46" t="s">
        <v>24</v>
      </c>
      <c r="B46" t="s">
        <v>68</v>
      </c>
      <c r="C46" t="s">
        <v>21</v>
      </c>
      <c r="D46">
        <v>1</v>
      </c>
      <c r="E46">
        <v>0</v>
      </c>
      <c r="F46">
        <v>5043</v>
      </c>
      <c r="G46">
        <v>-1</v>
      </c>
      <c r="N46" s="17"/>
      <c r="O46" s="14">
        <v>17</v>
      </c>
      <c r="P46" s="5">
        <v>6460.7</v>
      </c>
      <c r="Q46" s="5">
        <v>0</v>
      </c>
      <c r="R46" s="5">
        <v>6535.9</v>
      </c>
      <c r="S46" s="5">
        <v>0</v>
      </c>
      <c r="T46" s="6">
        <v>0</v>
      </c>
      <c r="U46" s="17"/>
    </row>
    <row r="47" spans="1:59" x14ac:dyDescent="0.25">
      <c r="A47" t="s">
        <v>35</v>
      </c>
      <c r="B47" t="s">
        <v>69</v>
      </c>
      <c r="C47" t="s">
        <v>21</v>
      </c>
      <c r="D47">
        <v>1</v>
      </c>
      <c r="E47">
        <v>0</v>
      </c>
      <c r="F47">
        <v>4820</v>
      </c>
      <c r="G47">
        <v>-1</v>
      </c>
      <c r="N47" s="17"/>
      <c r="O47" s="17"/>
      <c r="P47" s="17"/>
      <c r="Q47" s="17"/>
      <c r="R47" s="17"/>
      <c r="S47" s="17"/>
      <c r="T47" s="17"/>
      <c r="U47" s="17"/>
    </row>
    <row r="48" spans="1:59" x14ac:dyDescent="0.25">
      <c r="A48" t="s">
        <v>48</v>
      </c>
      <c r="B48" t="s">
        <v>66</v>
      </c>
      <c r="C48" t="s">
        <v>21</v>
      </c>
      <c r="D48">
        <v>1</v>
      </c>
      <c r="E48">
        <v>0</v>
      </c>
      <c r="F48">
        <v>1986</v>
      </c>
      <c r="G48">
        <v>-1</v>
      </c>
      <c r="N48" s="17"/>
      <c r="O48" s="17"/>
      <c r="P48" s="17"/>
      <c r="Q48" s="17"/>
      <c r="R48" s="17"/>
      <c r="S48" s="17"/>
      <c r="T48" s="17"/>
      <c r="U48" s="17"/>
    </row>
    <row r="49" spans="1:52" x14ac:dyDescent="0.25">
      <c r="A49" t="s">
        <v>70</v>
      </c>
      <c r="B49" t="s">
        <v>20</v>
      </c>
      <c r="C49" t="s">
        <v>21</v>
      </c>
      <c r="D49">
        <v>0</v>
      </c>
      <c r="E49">
        <v>1</v>
      </c>
      <c r="F49">
        <v>196</v>
      </c>
      <c r="G49">
        <v>3</v>
      </c>
      <c r="I49" t="s">
        <v>70</v>
      </c>
      <c r="J49" t="s">
        <v>22</v>
      </c>
      <c r="K49" t="s">
        <v>23</v>
      </c>
      <c r="L49" t="s">
        <v>24</v>
      </c>
      <c r="P49" s="2"/>
      <c r="Q49" s="2"/>
      <c r="R49" s="2"/>
      <c r="S49" s="2"/>
      <c r="AN49" s="2"/>
      <c r="AO49" s="2"/>
      <c r="AP49" s="2"/>
      <c r="AQ49" s="2"/>
      <c r="AR49" s="2"/>
      <c r="AV49" s="2"/>
      <c r="AW49" s="2"/>
      <c r="AX49" s="2"/>
      <c r="AY49" s="2"/>
      <c r="AZ49" s="2"/>
    </row>
    <row r="50" spans="1:52" x14ac:dyDescent="0.25">
      <c r="A50" t="s">
        <v>71</v>
      </c>
      <c r="B50" t="s">
        <v>20</v>
      </c>
      <c r="C50" t="s">
        <v>21</v>
      </c>
      <c r="D50">
        <v>0</v>
      </c>
      <c r="E50">
        <v>1</v>
      </c>
      <c r="F50">
        <v>190</v>
      </c>
      <c r="G50">
        <v>6</v>
      </c>
      <c r="I50" t="s">
        <v>71</v>
      </c>
      <c r="J50" t="s">
        <v>26</v>
      </c>
      <c r="K50" t="s">
        <v>23</v>
      </c>
      <c r="L50" t="s">
        <v>24</v>
      </c>
      <c r="AN50" s="2"/>
      <c r="AO50" s="2"/>
      <c r="AP50" s="2"/>
      <c r="AQ50" s="2"/>
      <c r="AR50" s="2"/>
      <c r="AV50" s="2"/>
      <c r="AW50" s="2"/>
      <c r="AX50" s="2"/>
      <c r="AY50" s="2"/>
      <c r="AZ50" s="2"/>
    </row>
    <row r="51" spans="1:52" x14ac:dyDescent="0.25">
      <c r="A51" t="s">
        <v>72</v>
      </c>
      <c r="B51" t="s">
        <v>37</v>
      </c>
      <c r="C51" t="s">
        <v>21</v>
      </c>
      <c r="D51">
        <v>0</v>
      </c>
      <c r="E51">
        <v>1</v>
      </c>
      <c r="F51">
        <v>187</v>
      </c>
      <c r="G51">
        <v>9</v>
      </c>
      <c r="I51" t="s">
        <v>72</v>
      </c>
      <c r="J51" t="s">
        <v>28</v>
      </c>
      <c r="K51" t="s">
        <v>29</v>
      </c>
      <c r="L51" t="s">
        <v>24</v>
      </c>
      <c r="AN51" s="2"/>
      <c r="AO51" s="2"/>
      <c r="AP51" s="2"/>
      <c r="AQ51" s="2"/>
      <c r="AR51" s="2"/>
      <c r="AV51" s="2"/>
      <c r="AW51" s="2"/>
      <c r="AX51" s="2"/>
      <c r="AY51" s="2"/>
      <c r="AZ51" s="2"/>
    </row>
    <row r="52" spans="1:52" x14ac:dyDescent="0.25">
      <c r="A52" t="s">
        <v>73</v>
      </c>
      <c r="B52" t="s">
        <v>37</v>
      </c>
      <c r="C52" t="s">
        <v>21</v>
      </c>
      <c r="D52">
        <v>0</v>
      </c>
      <c r="E52">
        <v>1</v>
      </c>
      <c r="F52">
        <v>186</v>
      </c>
      <c r="G52">
        <v>12</v>
      </c>
      <c r="I52" t="s">
        <v>73</v>
      </c>
      <c r="J52" t="s">
        <v>31</v>
      </c>
      <c r="K52" t="s">
        <v>29</v>
      </c>
      <c r="L52" t="s">
        <v>24</v>
      </c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N52" s="2"/>
      <c r="AO52" s="2"/>
      <c r="AP52" s="2"/>
      <c r="AQ52" s="2"/>
      <c r="AR52" s="2"/>
      <c r="AV52" s="2"/>
      <c r="AW52" s="2"/>
      <c r="AX52" s="2"/>
      <c r="AY52" s="2"/>
      <c r="AZ52" s="2"/>
    </row>
    <row r="53" spans="1:52" x14ac:dyDescent="0.25">
      <c r="A53" t="s">
        <v>74</v>
      </c>
      <c r="B53" t="s">
        <v>37</v>
      </c>
      <c r="C53" t="s">
        <v>21</v>
      </c>
      <c r="D53">
        <v>0</v>
      </c>
      <c r="E53">
        <v>1</v>
      </c>
      <c r="F53">
        <v>169</v>
      </c>
      <c r="G53">
        <v>17</v>
      </c>
      <c r="I53" t="s">
        <v>74</v>
      </c>
      <c r="J53" t="s">
        <v>33</v>
      </c>
      <c r="K53" t="s">
        <v>34</v>
      </c>
      <c r="L53" t="s">
        <v>35</v>
      </c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N53" s="2"/>
      <c r="AO53" s="2"/>
      <c r="AP53" s="2"/>
      <c r="AQ53" s="2"/>
      <c r="AR53" s="2"/>
      <c r="AV53" s="2"/>
      <c r="AW53" s="2"/>
      <c r="AX53" s="2"/>
      <c r="AY53" s="2"/>
      <c r="AZ53" s="2"/>
    </row>
    <row r="54" spans="1:52" x14ac:dyDescent="0.25">
      <c r="A54" t="s">
        <v>75</v>
      </c>
      <c r="B54" t="s">
        <v>37</v>
      </c>
      <c r="C54" t="s">
        <v>21</v>
      </c>
      <c r="D54">
        <v>0</v>
      </c>
      <c r="E54">
        <v>1</v>
      </c>
      <c r="F54">
        <v>162</v>
      </c>
      <c r="G54">
        <v>20</v>
      </c>
      <c r="I54" t="s">
        <v>75</v>
      </c>
      <c r="J54" t="s">
        <v>38</v>
      </c>
      <c r="K54" t="s">
        <v>34</v>
      </c>
      <c r="L54" t="s">
        <v>35</v>
      </c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N54" s="2"/>
      <c r="AO54" s="2"/>
      <c r="AP54" s="2"/>
      <c r="AQ54" s="2"/>
      <c r="AR54" s="2"/>
      <c r="AV54" s="2"/>
      <c r="AW54" s="2"/>
      <c r="AX54" s="2"/>
      <c r="AY54" s="2"/>
      <c r="AZ54" s="2"/>
    </row>
    <row r="55" spans="1:52" x14ac:dyDescent="0.25">
      <c r="A55" t="s">
        <v>76</v>
      </c>
      <c r="B55" t="s">
        <v>37</v>
      </c>
      <c r="C55" t="s">
        <v>21</v>
      </c>
      <c r="D55">
        <v>0</v>
      </c>
      <c r="E55">
        <v>1</v>
      </c>
      <c r="F55">
        <v>152</v>
      </c>
      <c r="G55">
        <v>23</v>
      </c>
      <c r="I55" t="s">
        <v>76</v>
      </c>
      <c r="J55" t="s">
        <v>40</v>
      </c>
      <c r="K55" t="s">
        <v>41</v>
      </c>
      <c r="L55" t="s">
        <v>35</v>
      </c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N55" s="2"/>
      <c r="AO55" s="2"/>
      <c r="AP55" s="2"/>
      <c r="AQ55" s="2"/>
      <c r="AR55" s="2"/>
      <c r="AV55" s="2"/>
      <c r="AW55" s="2"/>
      <c r="AX55" s="2"/>
      <c r="AY55" s="2"/>
      <c r="AZ55" s="2"/>
    </row>
    <row r="56" spans="1:52" x14ac:dyDescent="0.25">
      <c r="A56" t="s">
        <v>77</v>
      </c>
      <c r="B56" t="s">
        <v>37</v>
      </c>
      <c r="C56" t="s">
        <v>21</v>
      </c>
      <c r="D56">
        <v>0</v>
      </c>
      <c r="E56">
        <v>1</v>
      </c>
      <c r="F56">
        <v>153</v>
      </c>
      <c r="G56">
        <v>26</v>
      </c>
      <c r="I56" t="s">
        <v>77</v>
      </c>
      <c r="J56" t="s">
        <v>43</v>
      </c>
      <c r="K56" t="s">
        <v>41</v>
      </c>
      <c r="L56" t="s">
        <v>35</v>
      </c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N56" s="2"/>
      <c r="AO56" s="2"/>
      <c r="AP56" s="2"/>
      <c r="AQ56" s="2"/>
      <c r="AR56" s="2"/>
      <c r="AV56" s="2"/>
      <c r="AW56" s="2"/>
      <c r="AX56" s="2"/>
      <c r="AY56" s="2"/>
      <c r="AZ56" s="2"/>
    </row>
    <row r="57" spans="1:52" x14ac:dyDescent="0.25">
      <c r="A57" t="s">
        <v>78</v>
      </c>
      <c r="B57" t="s">
        <v>37</v>
      </c>
      <c r="C57" t="s">
        <v>21</v>
      </c>
      <c r="D57">
        <v>0</v>
      </c>
      <c r="E57">
        <v>1</v>
      </c>
      <c r="F57">
        <v>814</v>
      </c>
      <c r="G57">
        <v>3</v>
      </c>
      <c r="I57" t="s">
        <v>78</v>
      </c>
      <c r="J57" t="s">
        <v>79</v>
      </c>
      <c r="K57" t="s">
        <v>80</v>
      </c>
      <c r="L57" t="s">
        <v>81</v>
      </c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N57" s="2"/>
      <c r="AO57" s="2"/>
      <c r="AP57" s="2"/>
      <c r="AQ57" s="2"/>
      <c r="AR57" s="2"/>
      <c r="AV57" s="2"/>
      <c r="AW57" s="2"/>
      <c r="AX57" s="2"/>
      <c r="AY57" s="2"/>
      <c r="AZ57" s="2"/>
    </row>
    <row r="58" spans="1:52" x14ac:dyDescent="0.25">
      <c r="A58" t="s">
        <v>82</v>
      </c>
      <c r="B58" t="s">
        <v>37</v>
      </c>
      <c r="C58" t="s">
        <v>21</v>
      </c>
      <c r="D58">
        <v>0</v>
      </c>
      <c r="E58">
        <v>1</v>
      </c>
      <c r="F58">
        <v>683</v>
      </c>
      <c r="G58">
        <v>6</v>
      </c>
      <c r="I58" t="s">
        <v>82</v>
      </c>
      <c r="J58" t="s">
        <v>83</v>
      </c>
      <c r="K58" t="s">
        <v>80</v>
      </c>
      <c r="L58" t="s">
        <v>81</v>
      </c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N58" s="2"/>
      <c r="AO58" s="2"/>
      <c r="AP58" s="2"/>
      <c r="AQ58" s="2"/>
      <c r="AR58" s="2"/>
      <c r="AV58" s="2"/>
      <c r="AW58" s="2"/>
      <c r="AX58" s="2"/>
      <c r="AY58" s="2"/>
      <c r="AZ58" s="2"/>
    </row>
    <row r="59" spans="1:52" x14ac:dyDescent="0.25">
      <c r="A59" t="s">
        <v>84</v>
      </c>
      <c r="B59" t="s">
        <v>37</v>
      </c>
      <c r="C59" t="s">
        <v>21</v>
      </c>
      <c r="D59">
        <v>0</v>
      </c>
      <c r="E59">
        <v>1</v>
      </c>
      <c r="F59">
        <v>709</v>
      </c>
      <c r="G59">
        <v>9</v>
      </c>
      <c r="I59" t="s">
        <v>84</v>
      </c>
      <c r="J59" t="s">
        <v>85</v>
      </c>
      <c r="K59" t="s">
        <v>86</v>
      </c>
      <c r="L59" t="s">
        <v>81</v>
      </c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N59" s="2"/>
      <c r="AO59" s="2"/>
      <c r="AP59" s="2"/>
      <c r="AQ59" s="2"/>
      <c r="AR59" s="2"/>
      <c r="AV59" s="2"/>
      <c r="AW59" s="2"/>
      <c r="AX59" s="2"/>
      <c r="AY59" s="2"/>
      <c r="AZ59" s="2"/>
    </row>
    <row r="60" spans="1:52" x14ac:dyDescent="0.25">
      <c r="A60" t="s">
        <v>87</v>
      </c>
      <c r="B60" t="s">
        <v>37</v>
      </c>
      <c r="C60" t="s">
        <v>21</v>
      </c>
      <c r="D60">
        <v>0</v>
      </c>
      <c r="E60">
        <v>1</v>
      </c>
      <c r="F60">
        <v>735</v>
      </c>
      <c r="G60">
        <v>12</v>
      </c>
      <c r="I60" t="s">
        <v>87</v>
      </c>
      <c r="J60" t="s">
        <v>88</v>
      </c>
      <c r="K60" t="s">
        <v>86</v>
      </c>
      <c r="L60" t="s">
        <v>81</v>
      </c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N60" s="2"/>
      <c r="AO60" s="2"/>
      <c r="AP60" s="2"/>
      <c r="AQ60" s="2"/>
      <c r="AR60" s="2"/>
      <c r="AV60" s="2"/>
      <c r="AW60" s="2"/>
      <c r="AX60" s="2"/>
      <c r="AY60" s="2"/>
      <c r="AZ60" s="2"/>
    </row>
    <row r="61" spans="1:52" x14ac:dyDescent="0.25">
      <c r="A61" t="s">
        <v>89</v>
      </c>
      <c r="B61" t="s">
        <v>37</v>
      </c>
      <c r="C61" t="s">
        <v>21</v>
      </c>
      <c r="D61">
        <v>0</v>
      </c>
      <c r="E61">
        <v>1</v>
      </c>
      <c r="F61">
        <v>715</v>
      </c>
      <c r="G61">
        <v>17</v>
      </c>
      <c r="I61" t="s">
        <v>89</v>
      </c>
      <c r="J61" t="s">
        <v>90</v>
      </c>
      <c r="K61" t="s">
        <v>91</v>
      </c>
      <c r="L61" t="s">
        <v>92</v>
      </c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N61" s="2"/>
      <c r="AO61" s="2"/>
      <c r="AP61" s="2"/>
      <c r="AQ61" s="2"/>
      <c r="AR61" s="2"/>
      <c r="AV61" s="2"/>
      <c r="AW61" s="2"/>
      <c r="AX61" s="2"/>
      <c r="AY61" s="2"/>
      <c r="AZ61" s="2"/>
    </row>
    <row r="62" spans="1:52" x14ac:dyDescent="0.25">
      <c r="A62" t="s">
        <v>93</v>
      </c>
      <c r="B62" t="s">
        <v>37</v>
      </c>
      <c r="C62" t="s">
        <v>21</v>
      </c>
      <c r="D62">
        <v>0</v>
      </c>
      <c r="E62">
        <v>1</v>
      </c>
      <c r="F62">
        <v>600</v>
      </c>
      <c r="G62">
        <v>20</v>
      </c>
      <c r="I62" t="s">
        <v>93</v>
      </c>
      <c r="J62" t="s">
        <v>94</v>
      </c>
      <c r="K62" t="s">
        <v>91</v>
      </c>
      <c r="L62" t="s">
        <v>92</v>
      </c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N62" s="2"/>
      <c r="AO62" s="2"/>
      <c r="AP62" s="2"/>
      <c r="AQ62" s="2"/>
      <c r="AR62" s="2"/>
      <c r="AV62" s="2"/>
      <c r="AW62" s="2"/>
      <c r="AX62" s="2"/>
      <c r="AY62" s="2"/>
      <c r="AZ62" s="2"/>
    </row>
    <row r="63" spans="1:52" x14ac:dyDescent="0.25">
      <c r="A63" t="s">
        <v>95</v>
      </c>
      <c r="B63" t="s">
        <v>37</v>
      </c>
      <c r="C63" t="s">
        <v>21</v>
      </c>
      <c r="D63">
        <v>0</v>
      </c>
      <c r="E63">
        <v>1</v>
      </c>
      <c r="F63">
        <v>623</v>
      </c>
      <c r="G63">
        <v>23</v>
      </c>
      <c r="I63" t="s">
        <v>95</v>
      </c>
      <c r="J63" t="s">
        <v>96</v>
      </c>
      <c r="K63" t="s">
        <v>97</v>
      </c>
      <c r="L63" t="s">
        <v>92</v>
      </c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N63" s="2"/>
      <c r="AO63" s="2"/>
      <c r="AP63" s="2"/>
      <c r="AQ63" s="2"/>
      <c r="AR63" s="2"/>
      <c r="AV63" s="2"/>
      <c r="AW63" s="2"/>
      <c r="AX63" s="2"/>
      <c r="AY63" s="2"/>
      <c r="AZ63" s="2"/>
    </row>
    <row r="64" spans="1:52" x14ac:dyDescent="0.25">
      <c r="A64" t="s">
        <v>98</v>
      </c>
      <c r="B64" t="s">
        <v>37</v>
      </c>
      <c r="C64" t="s">
        <v>21</v>
      </c>
      <c r="D64">
        <v>0</v>
      </c>
      <c r="E64">
        <v>1</v>
      </c>
      <c r="F64">
        <v>649</v>
      </c>
      <c r="G64">
        <v>26</v>
      </c>
      <c r="I64" t="s">
        <v>98</v>
      </c>
      <c r="J64" t="s">
        <v>99</v>
      </c>
      <c r="K64" t="s">
        <v>97</v>
      </c>
      <c r="L64" t="s">
        <v>92</v>
      </c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N64" s="2"/>
      <c r="AO64" s="2"/>
      <c r="AP64" s="2"/>
      <c r="AQ64" s="2"/>
      <c r="AR64" s="2"/>
      <c r="AV64" s="2"/>
      <c r="AW64" s="2"/>
      <c r="AX64" s="2"/>
      <c r="AY64" s="2"/>
      <c r="AZ64" s="2"/>
    </row>
    <row r="65" spans="1:52" x14ac:dyDescent="0.25">
      <c r="A65" t="s">
        <v>100</v>
      </c>
      <c r="B65" t="s">
        <v>57</v>
      </c>
      <c r="C65" t="s">
        <v>58</v>
      </c>
      <c r="D65">
        <v>0</v>
      </c>
      <c r="E65">
        <v>1</v>
      </c>
      <c r="F65">
        <v>190</v>
      </c>
      <c r="G65">
        <v>31</v>
      </c>
      <c r="I65" t="s">
        <v>100</v>
      </c>
      <c r="J65" t="s">
        <v>101</v>
      </c>
      <c r="K65" t="s">
        <v>102</v>
      </c>
      <c r="L65" t="s">
        <v>103</v>
      </c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N65" s="2"/>
      <c r="AO65" s="2"/>
      <c r="AP65" s="2"/>
      <c r="AQ65" s="2"/>
      <c r="AR65" s="2"/>
      <c r="AV65" s="2"/>
      <c r="AW65" s="2"/>
      <c r="AX65" s="2"/>
      <c r="AY65" s="2"/>
      <c r="AZ65" s="2"/>
    </row>
    <row r="66" spans="1:52" x14ac:dyDescent="0.25">
      <c r="A66" t="s">
        <v>104</v>
      </c>
      <c r="B66" t="s">
        <v>57</v>
      </c>
      <c r="C66" t="s">
        <v>58</v>
      </c>
      <c r="D66">
        <v>0</v>
      </c>
      <c r="E66">
        <v>1</v>
      </c>
      <c r="F66">
        <v>154</v>
      </c>
      <c r="G66">
        <v>32</v>
      </c>
      <c r="I66" t="s">
        <v>104</v>
      </c>
      <c r="J66" t="s">
        <v>101</v>
      </c>
      <c r="K66" t="s">
        <v>102</v>
      </c>
      <c r="L66" t="s">
        <v>103</v>
      </c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</row>
    <row r="67" spans="1:52" x14ac:dyDescent="0.25">
      <c r="A67" t="s">
        <v>105</v>
      </c>
      <c r="B67" t="s">
        <v>57</v>
      </c>
      <c r="C67" t="s">
        <v>58</v>
      </c>
      <c r="D67">
        <v>0</v>
      </c>
      <c r="E67">
        <v>1</v>
      </c>
      <c r="F67">
        <v>163</v>
      </c>
      <c r="G67">
        <v>34</v>
      </c>
      <c r="I67" t="s">
        <v>105</v>
      </c>
      <c r="J67" t="s">
        <v>106</v>
      </c>
      <c r="K67" t="s">
        <v>102</v>
      </c>
      <c r="L67" t="s">
        <v>103</v>
      </c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</row>
    <row r="68" spans="1:52" x14ac:dyDescent="0.25">
      <c r="A68" t="s">
        <v>107</v>
      </c>
      <c r="B68" t="s">
        <v>57</v>
      </c>
      <c r="C68" t="s">
        <v>58</v>
      </c>
      <c r="D68">
        <v>0</v>
      </c>
      <c r="E68">
        <v>1</v>
      </c>
      <c r="F68">
        <v>170</v>
      </c>
      <c r="G68">
        <v>35</v>
      </c>
      <c r="I68" t="s">
        <v>107</v>
      </c>
      <c r="J68" t="s">
        <v>106</v>
      </c>
      <c r="K68" t="s">
        <v>102</v>
      </c>
      <c r="L68" t="s">
        <v>103</v>
      </c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</row>
    <row r="69" spans="1:52" x14ac:dyDescent="0.25">
      <c r="A69" t="s">
        <v>108</v>
      </c>
      <c r="B69" t="s">
        <v>57</v>
      </c>
      <c r="C69" t="s">
        <v>58</v>
      </c>
      <c r="D69">
        <v>0</v>
      </c>
      <c r="E69">
        <v>1</v>
      </c>
      <c r="F69">
        <v>138</v>
      </c>
      <c r="G69">
        <v>38</v>
      </c>
      <c r="I69" t="s">
        <v>108</v>
      </c>
      <c r="J69" t="s">
        <v>109</v>
      </c>
      <c r="K69" t="s">
        <v>103</v>
      </c>
      <c r="O69" s="8"/>
    </row>
    <row r="70" spans="1:52" x14ac:dyDescent="0.25">
      <c r="A70" t="s">
        <v>110</v>
      </c>
      <c r="B70" t="s">
        <v>57</v>
      </c>
      <c r="C70" t="s">
        <v>58</v>
      </c>
      <c r="D70">
        <v>0</v>
      </c>
      <c r="E70">
        <v>1</v>
      </c>
      <c r="F70">
        <v>146</v>
      </c>
      <c r="G70">
        <v>39</v>
      </c>
      <c r="I70" t="s">
        <v>110</v>
      </c>
      <c r="J70" t="s">
        <v>109</v>
      </c>
      <c r="K70" t="s">
        <v>103</v>
      </c>
    </row>
    <row r="71" spans="1:52" x14ac:dyDescent="0.25">
      <c r="A71" t="s">
        <v>111</v>
      </c>
      <c r="B71" t="s">
        <v>57</v>
      </c>
      <c r="C71" t="s">
        <v>58</v>
      </c>
      <c r="D71">
        <v>0</v>
      </c>
      <c r="E71">
        <v>1</v>
      </c>
      <c r="F71">
        <v>162</v>
      </c>
      <c r="G71">
        <v>41</v>
      </c>
      <c r="I71" t="s">
        <v>111</v>
      </c>
      <c r="J71" t="s">
        <v>112</v>
      </c>
      <c r="K71" t="s">
        <v>60</v>
      </c>
      <c r="L71" t="s">
        <v>48</v>
      </c>
    </row>
    <row r="72" spans="1:52" x14ac:dyDescent="0.25">
      <c r="A72" t="s">
        <v>113</v>
      </c>
      <c r="B72" t="s">
        <v>57</v>
      </c>
      <c r="C72" t="s">
        <v>58</v>
      </c>
      <c r="D72">
        <v>0</v>
      </c>
      <c r="E72">
        <v>1</v>
      </c>
      <c r="F72">
        <v>170</v>
      </c>
      <c r="G72">
        <v>42</v>
      </c>
      <c r="I72" t="s">
        <v>113</v>
      </c>
      <c r="J72" t="s">
        <v>112</v>
      </c>
      <c r="K72" t="s">
        <v>60</v>
      </c>
      <c r="L72" t="s">
        <v>48</v>
      </c>
    </row>
    <row r="73" spans="1:52" x14ac:dyDescent="0.25">
      <c r="A73" t="s">
        <v>114</v>
      </c>
      <c r="B73" t="s">
        <v>57</v>
      </c>
      <c r="C73" t="s">
        <v>58</v>
      </c>
      <c r="D73">
        <v>0</v>
      </c>
      <c r="E73">
        <v>1</v>
      </c>
      <c r="F73">
        <v>412</v>
      </c>
      <c r="G73">
        <v>43</v>
      </c>
      <c r="I73" t="s">
        <v>114</v>
      </c>
      <c r="J73" t="s">
        <v>63</v>
      </c>
      <c r="K73" t="s">
        <v>60</v>
      </c>
      <c r="L73" t="s">
        <v>48</v>
      </c>
    </row>
    <row r="74" spans="1:52" x14ac:dyDescent="0.25">
      <c r="A74" t="s">
        <v>79</v>
      </c>
      <c r="B74" t="s">
        <v>37</v>
      </c>
      <c r="C74" t="s">
        <v>21</v>
      </c>
      <c r="D74">
        <v>1</v>
      </c>
      <c r="E74">
        <v>1</v>
      </c>
      <c r="F74">
        <v>376</v>
      </c>
      <c r="G74">
        <v>-1</v>
      </c>
      <c r="AF74" s="3"/>
    </row>
    <row r="75" spans="1:52" x14ac:dyDescent="0.25">
      <c r="A75" t="s">
        <v>83</v>
      </c>
      <c r="B75" t="s">
        <v>37</v>
      </c>
      <c r="C75" t="s">
        <v>21</v>
      </c>
      <c r="D75">
        <v>1</v>
      </c>
      <c r="E75">
        <v>1</v>
      </c>
      <c r="F75">
        <v>360</v>
      </c>
      <c r="G75">
        <v>-1</v>
      </c>
      <c r="AF75" s="3"/>
    </row>
    <row r="76" spans="1:52" x14ac:dyDescent="0.25">
      <c r="A76" t="s">
        <v>85</v>
      </c>
      <c r="B76" t="s">
        <v>37</v>
      </c>
      <c r="C76" t="s">
        <v>21</v>
      </c>
      <c r="D76">
        <v>1</v>
      </c>
      <c r="E76">
        <v>1</v>
      </c>
      <c r="F76">
        <v>351</v>
      </c>
      <c r="G76">
        <v>-1</v>
      </c>
      <c r="AF76" s="3"/>
    </row>
    <row r="77" spans="1:52" x14ac:dyDescent="0.25">
      <c r="A77" t="s">
        <v>88</v>
      </c>
      <c r="B77" t="s">
        <v>37</v>
      </c>
      <c r="C77" t="s">
        <v>21</v>
      </c>
      <c r="D77">
        <v>1</v>
      </c>
      <c r="E77">
        <v>1</v>
      </c>
      <c r="F77">
        <v>362</v>
      </c>
      <c r="G77">
        <v>-1</v>
      </c>
      <c r="AF77" s="3"/>
    </row>
    <row r="78" spans="1:52" x14ac:dyDescent="0.25">
      <c r="A78" t="s">
        <v>90</v>
      </c>
      <c r="B78" t="s">
        <v>37</v>
      </c>
      <c r="C78" t="s">
        <v>21</v>
      </c>
      <c r="D78">
        <v>1</v>
      </c>
      <c r="E78">
        <v>1</v>
      </c>
      <c r="F78">
        <v>339</v>
      </c>
      <c r="G78">
        <v>-1</v>
      </c>
      <c r="AF78" s="3"/>
    </row>
    <row r="79" spans="1:52" x14ac:dyDescent="0.25">
      <c r="A79" t="s">
        <v>94</v>
      </c>
      <c r="B79" t="s">
        <v>37</v>
      </c>
      <c r="C79" t="s">
        <v>21</v>
      </c>
      <c r="D79">
        <v>1</v>
      </c>
      <c r="E79">
        <v>1</v>
      </c>
      <c r="F79">
        <v>316</v>
      </c>
      <c r="G79">
        <v>-1</v>
      </c>
      <c r="AF79" s="3"/>
    </row>
    <row r="80" spans="1:52" x14ac:dyDescent="0.25">
      <c r="A80" t="s">
        <v>96</v>
      </c>
      <c r="B80" t="s">
        <v>37</v>
      </c>
      <c r="C80" t="s">
        <v>21</v>
      </c>
      <c r="D80">
        <v>1</v>
      </c>
      <c r="E80">
        <v>1</v>
      </c>
      <c r="F80">
        <v>304</v>
      </c>
      <c r="G80">
        <v>-1</v>
      </c>
      <c r="AF80" s="3"/>
    </row>
    <row r="81" spans="1:37" x14ac:dyDescent="0.25">
      <c r="A81" t="s">
        <v>99</v>
      </c>
      <c r="B81" t="s">
        <v>37</v>
      </c>
      <c r="C81" t="s">
        <v>21</v>
      </c>
      <c r="D81">
        <v>1</v>
      </c>
      <c r="E81">
        <v>1</v>
      </c>
      <c r="F81">
        <v>306</v>
      </c>
      <c r="G81">
        <v>-1</v>
      </c>
      <c r="AF81" s="3"/>
    </row>
    <row r="82" spans="1:37" x14ac:dyDescent="0.25">
      <c r="A82" t="s">
        <v>101</v>
      </c>
      <c r="B82" t="s">
        <v>37</v>
      </c>
      <c r="C82" t="s">
        <v>21</v>
      </c>
      <c r="D82">
        <v>1</v>
      </c>
      <c r="E82">
        <v>1</v>
      </c>
      <c r="F82">
        <v>629</v>
      </c>
      <c r="G82">
        <v>-1</v>
      </c>
    </row>
    <row r="83" spans="1:37" x14ac:dyDescent="0.25">
      <c r="A83" t="s">
        <v>109</v>
      </c>
      <c r="B83" t="s">
        <v>37</v>
      </c>
      <c r="C83" t="s">
        <v>21</v>
      </c>
      <c r="D83">
        <v>1</v>
      </c>
      <c r="E83">
        <v>1</v>
      </c>
      <c r="F83">
        <v>1827</v>
      </c>
      <c r="G83">
        <v>-1</v>
      </c>
    </row>
    <row r="84" spans="1:37" x14ac:dyDescent="0.25">
      <c r="A84" t="s">
        <v>106</v>
      </c>
      <c r="B84" t="s">
        <v>37</v>
      </c>
      <c r="C84" t="s">
        <v>21</v>
      </c>
      <c r="D84">
        <v>1</v>
      </c>
      <c r="E84">
        <v>1</v>
      </c>
      <c r="F84">
        <v>567</v>
      </c>
      <c r="G84">
        <v>-1</v>
      </c>
    </row>
    <row r="85" spans="1:37" x14ac:dyDescent="0.25">
      <c r="A85" t="s">
        <v>112</v>
      </c>
      <c r="B85" t="s">
        <v>57</v>
      </c>
      <c r="C85" t="s">
        <v>58</v>
      </c>
      <c r="D85">
        <v>1</v>
      </c>
      <c r="E85">
        <v>1</v>
      </c>
      <c r="F85">
        <v>617</v>
      </c>
      <c r="G85">
        <v>-1</v>
      </c>
    </row>
    <row r="86" spans="1:37" x14ac:dyDescent="0.25">
      <c r="A86" t="s">
        <v>80</v>
      </c>
      <c r="B86" t="s">
        <v>65</v>
      </c>
      <c r="C86" t="s">
        <v>21</v>
      </c>
      <c r="D86">
        <v>1</v>
      </c>
      <c r="E86">
        <v>1</v>
      </c>
      <c r="F86">
        <v>947</v>
      </c>
      <c r="G86">
        <v>-1</v>
      </c>
    </row>
    <row r="87" spans="1:37" x14ac:dyDescent="0.25">
      <c r="A87" t="s">
        <v>86</v>
      </c>
      <c r="B87" t="s">
        <v>65</v>
      </c>
      <c r="C87" t="s">
        <v>21</v>
      </c>
      <c r="D87">
        <v>1</v>
      </c>
      <c r="E87">
        <v>1</v>
      </c>
      <c r="F87">
        <v>883</v>
      </c>
      <c r="G87">
        <v>-1</v>
      </c>
    </row>
    <row r="88" spans="1:37" x14ac:dyDescent="0.25">
      <c r="A88" t="s">
        <v>91</v>
      </c>
      <c r="B88" t="s">
        <v>65</v>
      </c>
      <c r="C88" t="s">
        <v>21</v>
      </c>
      <c r="D88">
        <v>1</v>
      </c>
      <c r="E88">
        <v>1</v>
      </c>
      <c r="F88">
        <v>763</v>
      </c>
      <c r="G88">
        <v>-1</v>
      </c>
    </row>
    <row r="89" spans="1:37" x14ac:dyDescent="0.25">
      <c r="A89" t="s">
        <v>97</v>
      </c>
      <c r="B89" t="s">
        <v>37</v>
      </c>
      <c r="C89" t="s">
        <v>21</v>
      </c>
      <c r="D89">
        <v>1</v>
      </c>
      <c r="E89">
        <v>1</v>
      </c>
      <c r="F89">
        <v>686</v>
      </c>
      <c r="G89">
        <v>-1</v>
      </c>
    </row>
    <row r="90" spans="1:37" x14ac:dyDescent="0.25">
      <c r="A90" t="s">
        <v>102</v>
      </c>
      <c r="B90" t="s">
        <v>37</v>
      </c>
      <c r="C90" t="s">
        <v>21</v>
      </c>
      <c r="D90">
        <v>1</v>
      </c>
      <c r="E90">
        <v>1</v>
      </c>
      <c r="F90">
        <v>1289</v>
      </c>
      <c r="G90">
        <v>-1</v>
      </c>
    </row>
    <row r="91" spans="1:37" x14ac:dyDescent="0.25">
      <c r="A91" t="s">
        <v>103</v>
      </c>
      <c r="B91" t="s">
        <v>65</v>
      </c>
      <c r="C91" t="s">
        <v>21</v>
      </c>
      <c r="D91">
        <v>1</v>
      </c>
      <c r="E91">
        <v>0</v>
      </c>
      <c r="F91" s="3">
        <f>4025-9</f>
        <v>4016</v>
      </c>
      <c r="G91">
        <v>-1</v>
      </c>
    </row>
    <row r="92" spans="1:37" x14ac:dyDescent="0.25">
      <c r="A92" t="s">
        <v>81</v>
      </c>
      <c r="B92" t="s">
        <v>67</v>
      </c>
      <c r="C92" t="s">
        <v>21</v>
      </c>
      <c r="D92">
        <v>1</v>
      </c>
      <c r="E92">
        <v>0</v>
      </c>
      <c r="F92" s="3">
        <f>4688-10</f>
        <v>4678</v>
      </c>
      <c r="G92">
        <v>-1</v>
      </c>
      <c r="AC92" s="7"/>
      <c r="AK92" s="7"/>
    </row>
    <row r="93" spans="1:37" x14ac:dyDescent="0.25">
      <c r="A93" t="s">
        <v>92</v>
      </c>
      <c r="B93" t="s">
        <v>64</v>
      </c>
      <c r="C93" t="s">
        <v>21</v>
      </c>
      <c r="D93">
        <v>1</v>
      </c>
      <c r="E93">
        <v>0</v>
      </c>
      <c r="F93" s="3">
        <f>4723-10</f>
        <v>4713</v>
      </c>
      <c r="G93">
        <v>-1</v>
      </c>
    </row>
    <row r="94" spans="1:37" x14ac:dyDescent="0.25">
      <c r="A94" t="s">
        <v>115</v>
      </c>
      <c r="B94" t="s">
        <v>57</v>
      </c>
      <c r="C94" t="s">
        <v>58</v>
      </c>
      <c r="D94">
        <v>0</v>
      </c>
      <c r="E94">
        <v>1</v>
      </c>
      <c r="F94">
        <v>911</v>
      </c>
      <c r="G94">
        <v>3</v>
      </c>
      <c r="I94" t="s">
        <v>115</v>
      </c>
      <c r="J94" t="s">
        <v>79</v>
      </c>
      <c r="K94" t="s">
        <v>80</v>
      </c>
      <c r="L94" t="s">
        <v>81</v>
      </c>
    </row>
    <row r="95" spans="1:37" x14ac:dyDescent="0.25">
      <c r="A95" t="s">
        <v>116</v>
      </c>
      <c r="B95" t="s">
        <v>57</v>
      </c>
      <c r="C95" t="s">
        <v>58</v>
      </c>
      <c r="D95">
        <v>0</v>
      </c>
      <c r="E95">
        <v>1</v>
      </c>
      <c r="F95">
        <v>787</v>
      </c>
      <c r="G95">
        <v>6</v>
      </c>
      <c r="I95" t="s">
        <v>116</v>
      </c>
      <c r="J95" t="s">
        <v>83</v>
      </c>
      <c r="K95" t="s">
        <v>80</v>
      </c>
      <c r="L95" t="s">
        <v>81</v>
      </c>
      <c r="W95" s="3"/>
      <c r="X95" s="2"/>
      <c r="Y95" s="2"/>
      <c r="Z95" s="2"/>
      <c r="AA95" s="2"/>
      <c r="AB95" s="2"/>
      <c r="AE95" s="3"/>
      <c r="AF95" s="2"/>
      <c r="AG95" s="2"/>
      <c r="AH95" s="2"/>
      <c r="AI95" s="2"/>
      <c r="AJ95" s="2"/>
    </row>
    <row r="96" spans="1:37" x14ac:dyDescent="0.25">
      <c r="A96" t="s">
        <v>117</v>
      </c>
      <c r="B96" t="s">
        <v>57</v>
      </c>
      <c r="C96" t="s">
        <v>58</v>
      </c>
      <c r="D96">
        <v>0</v>
      </c>
      <c r="E96">
        <v>1</v>
      </c>
      <c r="F96">
        <v>809</v>
      </c>
      <c r="G96">
        <v>9</v>
      </c>
      <c r="I96" t="s">
        <v>117</v>
      </c>
      <c r="J96" t="s">
        <v>85</v>
      </c>
      <c r="K96" t="s">
        <v>86</v>
      </c>
      <c r="L96" t="s">
        <v>81</v>
      </c>
      <c r="W96" s="3"/>
      <c r="X96" s="2"/>
      <c r="Y96" s="2"/>
      <c r="Z96" s="2"/>
      <c r="AA96" s="2"/>
      <c r="AB96" s="2"/>
      <c r="AE96" s="3"/>
      <c r="AF96" s="2"/>
      <c r="AG96" s="2"/>
      <c r="AH96" s="2"/>
      <c r="AI96" s="2"/>
      <c r="AJ96" s="2"/>
    </row>
    <row r="97" spans="1:36" x14ac:dyDescent="0.25">
      <c r="A97" t="s">
        <v>118</v>
      </c>
      <c r="B97" t="s">
        <v>57</v>
      </c>
      <c r="C97" t="s">
        <v>58</v>
      </c>
      <c r="D97">
        <v>0</v>
      </c>
      <c r="E97">
        <v>1</v>
      </c>
      <c r="F97">
        <v>826</v>
      </c>
      <c r="G97">
        <v>12</v>
      </c>
      <c r="I97" t="s">
        <v>118</v>
      </c>
      <c r="J97" t="s">
        <v>88</v>
      </c>
      <c r="K97" t="s">
        <v>86</v>
      </c>
      <c r="L97" t="s">
        <v>81</v>
      </c>
      <c r="W97" s="3"/>
      <c r="X97" s="2"/>
      <c r="Y97" s="2"/>
      <c r="Z97" s="2"/>
      <c r="AA97" s="2"/>
      <c r="AB97" s="2"/>
      <c r="AE97" s="3"/>
      <c r="AF97" s="2"/>
      <c r="AG97" s="2"/>
      <c r="AH97" s="2"/>
      <c r="AI97" s="2"/>
      <c r="AJ97" s="2"/>
    </row>
    <row r="98" spans="1:36" x14ac:dyDescent="0.25">
      <c r="A98" t="s">
        <v>119</v>
      </c>
      <c r="B98" t="s">
        <v>57</v>
      </c>
      <c r="C98" t="s">
        <v>58</v>
      </c>
      <c r="D98">
        <v>0</v>
      </c>
      <c r="E98">
        <v>1</v>
      </c>
      <c r="F98">
        <v>798</v>
      </c>
      <c r="G98">
        <v>17</v>
      </c>
      <c r="I98" t="s">
        <v>119</v>
      </c>
      <c r="J98" t="s">
        <v>90</v>
      </c>
      <c r="K98" t="s">
        <v>91</v>
      </c>
      <c r="L98" t="s">
        <v>92</v>
      </c>
      <c r="X98" s="2"/>
      <c r="Y98" s="2"/>
      <c r="Z98" s="2"/>
      <c r="AA98" s="2"/>
      <c r="AB98" s="2"/>
      <c r="AF98" s="2"/>
      <c r="AG98" s="2"/>
      <c r="AH98" s="2"/>
      <c r="AI98" s="2"/>
      <c r="AJ98" s="2"/>
    </row>
    <row r="99" spans="1:36" x14ac:dyDescent="0.25">
      <c r="A99" t="s">
        <v>120</v>
      </c>
      <c r="B99" t="s">
        <v>57</v>
      </c>
      <c r="C99" t="s">
        <v>58</v>
      </c>
      <c r="D99">
        <v>0</v>
      </c>
      <c r="E99">
        <v>1</v>
      </c>
      <c r="F99">
        <v>681</v>
      </c>
      <c r="G99">
        <v>20</v>
      </c>
      <c r="I99" t="s">
        <v>120</v>
      </c>
      <c r="J99" t="s">
        <v>94</v>
      </c>
      <c r="K99" t="s">
        <v>91</v>
      </c>
      <c r="L99" t="s">
        <v>92</v>
      </c>
      <c r="X99" s="2"/>
      <c r="Y99" s="2"/>
      <c r="Z99" s="2"/>
      <c r="AA99" s="2"/>
      <c r="AB99" s="2"/>
      <c r="AF99" s="2"/>
      <c r="AG99" s="2"/>
      <c r="AH99" s="2"/>
      <c r="AI99" s="2"/>
      <c r="AJ99" s="2"/>
    </row>
    <row r="100" spans="1:36" x14ac:dyDescent="0.25">
      <c r="A100" t="s">
        <v>121</v>
      </c>
      <c r="B100" t="s">
        <v>57</v>
      </c>
      <c r="C100" t="s">
        <v>58</v>
      </c>
      <c r="D100">
        <v>0</v>
      </c>
      <c r="E100">
        <v>1</v>
      </c>
      <c r="F100">
        <v>694</v>
      </c>
      <c r="G100">
        <v>23</v>
      </c>
      <c r="I100" t="s">
        <v>121</v>
      </c>
      <c r="J100" t="s">
        <v>96</v>
      </c>
      <c r="K100" t="s">
        <v>97</v>
      </c>
      <c r="L100" t="s">
        <v>92</v>
      </c>
      <c r="X100" s="2"/>
      <c r="Y100" s="2"/>
      <c r="Z100" s="2"/>
      <c r="AA100" s="2"/>
      <c r="AB100" s="2"/>
      <c r="AF100" s="2"/>
      <c r="AG100" s="2"/>
      <c r="AH100" s="2"/>
      <c r="AI100" s="2"/>
      <c r="AJ100" s="2"/>
    </row>
    <row r="101" spans="1:36" x14ac:dyDescent="0.25">
      <c r="A101" t="s">
        <v>122</v>
      </c>
      <c r="B101" t="s">
        <v>57</v>
      </c>
      <c r="C101" t="s">
        <v>58</v>
      </c>
      <c r="D101">
        <v>0</v>
      </c>
      <c r="E101">
        <v>1</v>
      </c>
      <c r="F101">
        <v>709</v>
      </c>
      <c r="G101">
        <v>26</v>
      </c>
      <c r="I101" t="s">
        <v>122</v>
      </c>
      <c r="J101" t="s">
        <v>99</v>
      </c>
      <c r="K101" t="s">
        <v>97</v>
      </c>
      <c r="L101" t="s">
        <v>92</v>
      </c>
      <c r="X101" s="2"/>
      <c r="Y101" s="2"/>
      <c r="Z101" s="2"/>
      <c r="AA101" s="2"/>
      <c r="AB101" s="2"/>
      <c r="AF101" s="2"/>
      <c r="AG101" s="2"/>
      <c r="AH101" s="2"/>
      <c r="AI101" s="2"/>
      <c r="AJ101" s="2"/>
    </row>
    <row r="102" spans="1:36" x14ac:dyDescent="0.25">
      <c r="A102" t="s">
        <v>123</v>
      </c>
      <c r="B102" t="s">
        <v>57</v>
      </c>
      <c r="C102" t="s">
        <v>58</v>
      </c>
      <c r="D102">
        <v>0</v>
      </c>
      <c r="E102">
        <v>0</v>
      </c>
      <c r="F102">
        <v>676</v>
      </c>
      <c r="G102">
        <v>3</v>
      </c>
      <c r="I102" t="s">
        <v>123</v>
      </c>
      <c r="J102" t="s">
        <v>124</v>
      </c>
      <c r="K102" t="s">
        <v>125</v>
      </c>
      <c r="L102" t="s">
        <v>126</v>
      </c>
      <c r="M102" t="s">
        <v>127</v>
      </c>
      <c r="X102" s="2"/>
      <c r="Y102" s="2"/>
      <c r="Z102" s="2"/>
      <c r="AA102" s="2"/>
      <c r="AB102" s="2"/>
      <c r="AF102" s="2"/>
      <c r="AG102" s="2"/>
      <c r="AH102" s="2"/>
      <c r="AI102" s="2"/>
      <c r="AJ102" s="2"/>
    </row>
    <row r="103" spans="1:36" x14ac:dyDescent="0.25">
      <c r="A103" t="s">
        <v>128</v>
      </c>
      <c r="B103" t="s">
        <v>57</v>
      </c>
      <c r="C103" t="s">
        <v>58</v>
      </c>
      <c r="D103">
        <v>0</v>
      </c>
      <c r="E103">
        <v>0</v>
      </c>
      <c r="F103">
        <v>355</v>
      </c>
      <c r="G103">
        <v>6</v>
      </c>
      <c r="I103" t="s">
        <v>128</v>
      </c>
      <c r="J103" t="s">
        <v>124</v>
      </c>
      <c r="K103" t="s">
        <v>125</v>
      </c>
      <c r="L103" t="s">
        <v>126</v>
      </c>
      <c r="M103" t="s">
        <v>127</v>
      </c>
      <c r="X103" s="2"/>
      <c r="Y103" s="2"/>
      <c r="Z103" s="2"/>
      <c r="AA103" s="2"/>
      <c r="AB103" s="2"/>
      <c r="AF103" s="2"/>
      <c r="AG103" s="2"/>
      <c r="AH103" s="2"/>
      <c r="AI103" s="2"/>
      <c r="AJ103" s="2"/>
    </row>
    <row r="104" spans="1:36" x14ac:dyDescent="0.25">
      <c r="A104" t="s">
        <v>129</v>
      </c>
      <c r="B104" t="s">
        <v>57</v>
      </c>
      <c r="C104" t="s">
        <v>58</v>
      </c>
      <c r="D104">
        <v>0</v>
      </c>
      <c r="E104">
        <v>0</v>
      </c>
      <c r="F104">
        <v>529</v>
      </c>
      <c r="G104">
        <v>10</v>
      </c>
      <c r="I104" t="s">
        <v>129</v>
      </c>
      <c r="J104" t="s">
        <v>130</v>
      </c>
      <c r="K104" t="s">
        <v>125</v>
      </c>
      <c r="L104" t="s">
        <v>126</v>
      </c>
      <c r="M104" t="s">
        <v>127</v>
      </c>
      <c r="X104" s="2"/>
      <c r="Y104" s="2"/>
      <c r="Z104" s="2"/>
      <c r="AA104" s="2"/>
      <c r="AB104" s="2"/>
      <c r="AF104" s="2"/>
      <c r="AG104" s="2"/>
      <c r="AH104" s="2"/>
      <c r="AI104" s="2"/>
      <c r="AJ104" s="2"/>
    </row>
    <row r="105" spans="1:36" x14ac:dyDescent="0.25">
      <c r="A105" t="s">
        <v>131</v>
      </c>
      <c r="B105" t="s">
        <v>57</v>
      </c>
      <c r="C105" t="s">
        <v>58</v>
      </c>
      <c r="D105">
        <v>0</v>
      </c>
      <c r="E105">
        <v>0</v>
      </c>
      <c r="F105">
        <v>532</v>
      </c>
      <c r="G105">
        <v>13</v>
      </c>
      <c r="I105" t="s">
        <v>131</v>
      </c>
      <c r="J105" t="s">
        <v>130</v>
      </c>
      <c r="K105" t="s">
        <v>125</v>
      </c>
      <c r="L105" t="s">
        <v>126</v>
      </c>
      <c r="M105" t="s">
        <v>127</v>
      </c>
      <c r="X105" s="2"/>
      <c r="Y105" s="2"/>
      <c r="Z105" s="2"/>
      <c r="AA105" s="2"/>
      <c r="AB105" s="2"/>
      <c r="AF105" s="2"/>
      <c r="AG105" s="2"/>
      <c r="AH105" s="2"/>
      <c r="AI105" s="2"/>
      <c r="AJ105" s="2"/>
    </row>
    <row r="106" spans="1:36" x14ac:dyDescent="0.25">
      <c r="A106" t="s">
        <v>132</v>
      </c>
      <c r="B106" t="s">
        <v>57</v>
      </c>
      <c r="C106" t="s">
        <v>58</v>
      </c>
      <c r="D106">
        <v>0</v>
      </c>
      <c r="E106">
        <v>0</v>
      </c>
      <c r="F106">
        <v>556</v>
      </c>
      <c r="G106">
        <v>17</v>
      </c>
      <c r="I106" t="s">
        <v>132</v>
      </c>
      <c r="J106" t="s">
        <v>133</v>
      </c>
      <c r="K106" t="s">
        <v>134</v>
      </c>
      <c r="L106" t="s">
        <v>126</v>
      </c>
      <c r="M106" t="s">
        <v>127</v>
      </c>
      <c r="X106" s="2"/>
      <c r="Y106" s="2"/>
      <c r="Z106" s="2"/>
      <c r="AA106" s="2"/>
      <c r="AB106" s="2"/>
      <c r="AF106" s="2"/>
      <c r="AG106" s="2"/>
      <c r="AH106" s="2"/>
      <c r="AI106" s="2"/>
      <c r="AJ106" s="2"/>
    </row>
    <row r="107" spans="1:36" x14ac:dyDescent="0.25">
      <c r="A107" t="s">
        <v>135</v>
      </c>
      <c r="B107" t="s">
        <v>57</v>
      </c>
      <c r="C107" t="s">
        <v>58</v>
      </c>
      <c r="D107">
        <v>0</v>
      </c>
      <c r="E107">
        <v>0</v>
      </c>
      <c r="F107">
        <v>404</v>
      </c>
      <c r="G107">
        <v>20</v>
      </c>
      <c r="I107" t="s">
        <v>135</v>
      </c>
      <c r="J107" t="s">
        <v>133</v>
      </c>
      <c r="K107" t="s">
        <v>134</v>
      </c>
      <c r="L107" t="s">
        <v>126</v>
      </c>
      <c r="M107" t="s">
        <v>127</v>
      </c>
      <c r="X107" s="2"/>
      <c r="Y107" s="2"/>
      <c r="Z107" s="2"/>
      <c r="AA107" s="2"/>
      <c r="AB107" s="2"/>
      <c r="AF107" s="2"/>
      <c r="AG107" s="2"/>
      <c r="AH107" s="2"/>
      <c r="AI107" s="2"/>
      <c r="AJ107" s="2"/>
    </row>
    <row r="108" spans="1:36" x14ac:dyDescent="0.25">
      <c r="A108" t="s">
        <v>136</v>
      </c>
      <c r="B108" t="s">
        <v>57</v>
      </c>
      <c r="C108" t="s">
        <v>58</v>
      </c>
      <c r="D108">
        <v>0</v>
      </c>
      <c r="E108">
        <v>0</v>
      </c>
      <c r="F108">
        <v>432</v>
      </c>
      <c r="G108">
        <v>24</v>
      </c>
      <c r="I108" t="s">
        <v>136</v>
      </c>
      <c r="J108" t="s">
        <v>137</v>
      </c>
      <c r="K108" t="s">
        <v>134</v>
      </c>
      <c r="L108" t="s">
        <v>126</v>
      </c>
      <c r="M108" t="s">
        <v>127</v>
      </c>
      <c r="X108" s="2"/>
      <c r="Y108" s="2"/>
      <c r="Z108" s="2"/>
      <c r="AA108" s="2"/>
      <c r="AB108" s="2"/>
      <c r="AF108" s="2"/>
      <c r="AG108" s="2"/>
      <c r="AH108" s="2"/>
      <c r="AI108" s="2"/>
      <c r="AJ108" s="2"/>
    </row>
    <row r="109" spans="1:36" x14ac:dyDescent="0.25">
      <c r="A109" t="s">
        <v>138</v>
      </c>
      <c r="B109" t="s">
        <v>57</v>
      </c>
      <c r="C109" t="s">
        <v>58</v>
      </c>
      <c r="D109">
        <v>0</v>
      </c>
      <c r="E109">
        <v>0</v>
      </c>
      <c r="F109">
        <v>479</v>
      </c>
      <c r="G109">
        <v>27</v>
      </c>
      <c r="I109" t="s">
        <v>138</v>
      </c>
      <c r="J109" t="s">
        <v>137</v>
      </c>
      <c r="K109" t="s">
        <v>134</v>
      </c>
      <c r="L109" t="s">
        <v>126</v>
      </c>
      <c r="M109" t="s">
        <v>127</v>
      </c>
      <c r="X109" s="2"/>
      <c r="Y109" s="2"/>
      <c r="Z109" s="2"/>
      <c r="AA109" s="2"/>
      <c r="AB109" s="2"/>
      <c r="AF109" s="2"/>
      <c r="AG109" s="2"/>
      <c r="AH109" s="2"/>
      <c r="AI109" s="2"/>
      <c r="AJ109" s="2"/>
    </row>
    <row r="110" spans="1:36" x14ac:dyDescent="0.25">
      <c r="A110" t="s">
        <v>139</v>
      </c>
      <c r="B110" t="s">
        <v>57</v>
      </c>
      <c r="C110" t="s">
        <v>58</v>
      </c>
      <c r="D110">
        <v>0</v>
      </c>
      <c r="E110">
        <v>0</v>
      </c>
      <c r="F110">
        <v>533</v>
      </c>
      <c r="G110">
        <v>31</v>
      </c>
      <c r="I110" t="s">
        <v>139</v>
      </c>
      <c r="J110" t="s">
        <v>140</v>
      </c>
      <c r="K110" t="s">
        <v>141</v>
      </c>
      <c r="L110" t="s">
        <v>126</v>
      </c>
      <c r="M110" t="s">
        <v>127</v>
      </c>
      <c r="X110" s="2"/>
      <c r="Y110" s="2"/>
      <c r="Z110" s="2"/>
      <c r="AA110" s="2"/>
      <c r="AB110" s="2"/>
      <c r="AF110" s="2"/>
      <c r="AG110" s="2"/>
      <c r="AH110" s="2"/>
      <c r="AI110" s="2"/>
      <c r="AJ110" s="2"/>
    </row>
    <row r="111" spans="1:36" x14ac:dyDescent="0.25">
      <c r="A111" t="s">
        <v>142</v>
      </c>
      <c r="B111" t="s">
        <v>57</v>
      </c>
      <c r="C111" t="s">
        <v>58</v>
      </c>
      <c r="D111">
        <v>0</v>
      </c>
      <c r="E111">
        <v>0</v>
      </c>
      <c r="F111">
        <v>564</v>
      </c>
      <c r="G111">
        <v>35</v>
      </c>
      <c r="I111" t="s">
        <v>142</v>
      </c>
      <c r="J111" t="s">
        <v>140</v>
      </c>
      <c r="K111" t="s">
        <v>141</v>
      </c>
      <c r="L111" t="s">
        <v>126</v>
      </c>
      <c r="M111" t="s">
        <v>127</v>
      </c>
      <c r="X111" s="2"/>
      <c r="Y111" s="2"/>
      <c r="Z111" s="2"/>
      <c r="AA111" s="2"/>
      <c r="AB111" s="2"/>
      <c r="AF111" s="2"/>
      <c r="AG111" s="2"/>
      <c r="AH111" s="2"/>
      <c r="AI111" s="2"/>
      <c r="AJ111" s="2"/>
    </row>
    <row r="112" spans="1:36" x14ac:dyDescent="0.25">
      <c r="A112" t="s">
        <v>143</v>
      </c>
      <c r="B112" t="s">
        <v>57</v>
      </c>
      <c r="C112" t="s">
        <v>58</v>
      </c>
      <c r="D112">
        <v>0</v>
      </c>
      <c r="E112">
        <v>0</v>
      </c>
      <c r="F112">
        <v>304</v>
      </c>
      <c r="G112">
        <v>38</v>
      </c>
      <c r="I112" t="s">
        <v>143</v>
      </c>
      <c r="J112" t="s">
        <v>144</v>
      </c>
      <c r="K112" t="s">
        <v>141</v>
      </c>
      <c r="L112" t="s">
        <v>126</v>
      </c>
      <c r="M112" t="s">
        <v>127</v>
      </c>
    </row>
    <row r="113" spans="1:13" x14ac:dyDescent="0.25">
      <c r="A113" t="s">
        <v>145</v>
      </c>
      <c r="B113" t="s">
        <v>57</v>
      </c>
      <c r="C113" t="s">
        <v>58</v>
      </c>
      <c r="D113">
        <v>0</v>
      </c>
      <c r="E113">
        <v>0</v>
      </c>
      <c r="F113">
        <v>460</v>
      </c>
      <c r="G113">
        <v>41</v>
      </c>
      <c r="I113" t="s">
        <v>145</v>
      </c>
      <c r="J113" t="s">
        <v>144</v>
      </c>
      <c r="K113" t="s">
        <v>141</v>
      </c>
      <c r="L113" t="s">
        <v>126</v>
      </c>
      <c r="M113" t="s">
        <v>127</v>
      </c>
    </row>
    <row r="114" spans="1:13" x14ac:dyDescent="0.25">
      <c r="A114" t="s">
        <v>124</v>
      </c>
      <c r="B114" t="s">
        <v>57</v>
      </c>
      <c r="C114" t="s">
        <v>58</v>
      </c>
      <c r="D114">
        <v>0</v>
      </c>
      <c r="E114">
        <v>0</v>
      </c>
      <c r="F114">
        <v>1280</v>
      </c>
      <c r="G114">
        <v>-1</v>
      </c>
    </row>
    <row r="115" spans="1:13" x14ac:dyDescent="0.25">
      <c r="A115" t="s">
        <v>130</v>
      </c>
      <c r="B115" t="s">
        <v>57</v>
      </c>
      <c r="C115" t="s">
        <v>58</v>
      </c>
      <c r="D115">
        <v>0</v>
      </c>
      <c r="E115">
        <v>0</v>
      </c>
      <c r="F115">
        <v>857</v>
      </c>
      <c r="G115">
        <v>-1</v>
      </c>
    </row>
    <row r="116" spans="1:13" x14ac:dyDescent="0.25">
      <c r="A116" t="s">
        <v>133</v>
      </c>
      <c r="B116" t="s">
        <v>57</v>
      </c>
      <c r="C116" t="s">
        <v>58</v>
      </c>
      <c r="D116">
        <v>0</v>
      </c>
      <c r="E116">
        <v>0</v>
      </c>
      <c r="F116">
        <v>1062</v>
      </c>
      <c r="G116">
        <v>-1</v>
      </c>
    </row>
    <row r="117" spans="1:13" x14ac:dyDescent="0.25">
      <c r="A117" t="s">
        <v>137</v>
      </c>
      <c r="B117" t="s">
        <v>57</v>
      </c>
      <c r="C117" t="s">
        <v>58</v>
      </c>
      <c r="D117">
        <v>0</v>
      </c>
      <c r="E117">
        <v>0</v>
      </c>
      <c r="F117">
        <v>893</v>
      </c>
      <c r="G117">
        <v>-1</v>
      </c>
    </row>
    <row r="118" spans="1:13" x14ac:dyDescent="0.25">
      <c r="A118" t="s">
        <v>140</v>
      </c>
      <c r="B118" t="s">
        <v>57</v>
      </c>
      <c r="C118" t="s">
        <v>58</v>
      </c>
      <c r="D118">
        <v>0</v>
      </c>
      <c r="E118">
        <v>0</v>
      </c>
      <c r="F118">
        <v>671</v>
      </c>
      <c r="G118">
        <v>-1</v>
      </c>
    </row>
    <row r="119" spans="1:13" x14ac:dyDescent="0.25">
      <c r="A119" t="s">
        <v>144</v>
      </c>
      <c r="B119" t="s">
        <v>57</v>
      </c>
      <c r="C119" t="s">
        <v>58</v>
      </c>
      <c r="D119">
        <v>0</v>
      </c>
      <c r="E119">
        <v>0</v>
      </c>
      <c r="F119">
        <v>936</v>
      </c>
      <c r="G119">
        <v>-1</v>
      </c>
    </row>
    <row r="120" spans="1:13" x14ac:dyDescent="0.25">
      <c r="A120" t="s">
        <v>125</v>
      </c>
      <c r="B120" t="s">
        <v>37</v>
      </c>
      <c r="C120" t="s">
        <v>21</v>
      </c>
      <c r="D120">
        <v>0</v>
      </c>
      <c r="E120">
        <v>0</v>
      </c>
      <c r="F120">
        <v>3024</v>
      </c>
      <c r="G120">
        <v>-1</v>
      </c>
    </row>
    <row r="121" spans="1:13" x14ac:dyDescent="0.25">
      <c r="A121" t="s">
        <v>134</v>
      </c>
      <c r="B121" t="s">
        <v>37</v>
      </c>
      <c r="C121" t="s">
        <v>21</v>
      </c>
      <c r="D121">
        <v>0</v>
      </c>
      <c r="E121">
        <v>0</v>
      </c>
      <c r="F121">
        <v>2500</v>
      </c>
      <c r="G121">
        <v>-1</v>
      </c>
    </row>
    <row r="122" spans="1:13" x14ac:dyDescent="0.25">
      <c r="A122" t="s">
        <v>141</v>
      </c>
      <c r="B122" t="s">
        <v>37</v>
      </c>
      <c r="C122" t="s">
        <v>21</v>
      </c>
      <c r="D122">
        <v>0</v>
      </c>
      <c r="E122">
        <v>0</v>
      </c>
      <c r="F122">
        <v>2521</v>
      </c>
      <c r="G122">
        <v>-1</v>
      </c>
    </row>
    <row r="123" spans="1:13" x14ac:dyDescent="0.25">
      <c r="A123" t="s">
        <v>126</v>
      </c>
      <c r="B123" t="s">
        <v>64</v>
      </c>
      <c r="C123" t="s">
        <v>21</v>
      </c>
      <c r="D123">
        <v>0</v>
      </c>
      <c r="E123">
        <v>0</v>
      </c>
      <c r="F123">
        <v>1737</v>
      </c>
      <c r="G123">
        <v>-1</v>
      </c>
    </row>
    <row r="124" spans="1:13" x14ac:dyDescent="0.25">
      <c r="A124" t="s">
        <v>127</v>
      </c>
      <c r="B124" t="s">
        <v>146</v>
      </c>
      <c r="C124" t="s">
        <v>147</v>
      </c>
      <c r="D124">
        <v>0</v>
      </c>
      <c r="E124">
        <v>0</v>
      </c>
      <c r="F124">
        <v>1109</v>
      </c>
      <c r="G124">
        <v>-1</v>
      </c>
    </row>
    <row r="172" spans="20:20" x14ac:dyDescent="0.25">
      <c r="T172" s="3"/>
    </row>
    <row r="173" spans="20:20" x14ac:dyDescent="0.25">
      <c r="T173" s="3"/>
    </row>
    <row r="174" spans="20:20" x14ac:dyDescent="0.25">
      <c r="T174" s="3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E5D4B-E27D-4EFE-A352-79CEA7214776}">
  <dimension ref="A1:C18"/>
  <sheetViews>
    <sheetView workbookViewId="0">
      <selection activeCell="C27" sqref="C27"/>
    </sheetView>
  </sheetViews>
  <sheetFormatPr defaultRowHeight="15" x14ac:dyDescent="0.25"/>
  <sheetData>
    <row r="1" spans="1:3" x14ac:dyDescent="0.25">
      <c r="A1" t="s">
        <v>149</v>
      </c>
    </row>
    <row r="3" spans="1:3" x14ac:dyDescent="0.25">
      <c r="A3" t="s">
        <v>150</v>
      </c>
    </row>
    <row r="4" spans="1:3" x14ac:dyDescent="0.25">
      <c r="A4" t="s">
        <v>151</v>
      </c>
    </row>
    <row r="5" spans="1:3" x14ac:dyDescent="0.25">
      <c r="A5" t="s">
        <v>152</v>
      </c>
    </row>
    <row r="6" spans="1:3" x14ac:dyDescent="0.25">
      <c r="A6" t="s">
        <v>155</v>
      </c>
    </row>
    <row r="8" spans="1:3" x14ac:dyDescent="0.25">
      <c r="A8" t="s">
        <v>156</v>
      </c>
      <c r="B8" t="s">
        <v>157</v>
      </c>
      <c r="C8" t="s">
        <v>158</v>
      </c>
    </row>
    <row r="9" spans="1:3" x14ac:dyDescent="0.25">
      <c r="A9" t="s">
        <v>159</v>
      </c>
    </row>
    <row r="10" spans="1:3" x14ac:dyDescent="0.25">
      <c r="A10" t="s">
        <v>160</v>
      </c>
    </row>
    <row r="11" spans="1:3" x14ac:dyDescent="0.25">
      <c r="A11" t="s">
        <v>161</v>
      </c>
    </row>
    <row r="12" spans="1:3" x14ac:dyDescent="0.25">
      <c r="A12" t="s">
        <v>162</v>
      </c>
    </row>
    <row r="13" spans="1:3" x14ac:dyDescent="0.25">
      <c r="A13" t="s">
        <v>163</v>
      </c>
    </row>
    <row r="14" spans="1:3" x14ac:dyDescent="0.25">
      <c r="A14" t="s">
        <v>164</v>
      </c>
    </row>
    <row r="15" spans="1:3" x14ac:dyDescent="0.25">
      <c r="A15" t="s">
        <v>165</v>
      </c>
    </row>
    <row r="16" spans="1:3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line_lengths</vt:lpstr>
      <vt:lpstr>revs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Lolies</dc:creator>
  <cp:lastModifiedBy>Tom Lolies</cp:lastModifiedBy>
  <dcterms:created xsi:type="dcterms:W3CDTF">2024-06-18T10:31:19Z</dcterms:created>
  <dcterms:modified xsi:type="dcterms:W3CDTF">2024-10-23T17:28:46Z</dcterms:modified>
</cp:coreProperties>
</file>