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lo\linemanagement\gliders\Diva2\V9\L\"/>
    </mc:Choice>
  </mc:AlternateContent>
  <xr:revisionPtr revIDLastSave="0" documentId="13_ncr:1_{730A6E05-A6EB-4C50-9858-BF5378BAB5EC}" xr6:coauthVersionLast="47" xr6:coauthVersionMax="47" xr10:uidLastSave="{00000000-0000-0000-0000-000000000000}"/>
  <bookViews>
    <workbookView xWindow="-120" yWindow="-120" windowWidth="29040" windowHeight="15720" xr2:uid="{9EF1C0B5-E1E4-484E-B0B0-87A5496381EC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10" i="1"/>
  <c r="F9" i="1"/>
  <c r="F93" i="1" l="1"/>
  <c r="F92" i="1"/>
  <c r="F91" i="1"/>
</calcChain>
</file>

<file path=xl/sharedStrings.xml><?xml version="1.0" encoding="utf-8"?>
<sst xmlns="http://schemas.openxmlformats.org/spreadsheetml/2006/main" count="662" uniqueCount="175">
  <si>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</si>
  <si>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</si>
  <si>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</si>
  <si>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</si>
  <si>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</si>
  <si>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</si>
  <si>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</si>
  <si>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</si>
  <si>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</si>
  <si>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</si>
  <si>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</si>
  <si>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</si>
  <si>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</si>
  <si>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</si>
  <si>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a1</t>
  </si>
  <si>
    <t>8001U-070</t>
  </si>
  <si>
    <t>Red</t>
  </si>
  <si>
    <t>AMU1</t>
  </si>
  <si>
    <t>AM1</t>
  </si>
  <si>
    <t>AR1</t>
  </si>
  <si>
    <t>A</t>
  </si>
  <si>
    <t>B</t>
  </si>
  <si>
    <t>C</t>
  </si>
  <si>
    <t>D</t>
  </si>
  <si>
    <t>K</t>
  </si>
  <si>
    <t>a2</t>
  </si>
  <si>
    <t>AMU2</t>
  </si>
  <si>
    <t>a3</t>
  </si>
  <si>
    <t>AMU3</t>
  </si>
  <si>
    <t>AM2</t>
  </si>
  <si>
    <t>a4</t>
  </si>
  <si>
    <t>AMU4</t>
  </si>
  <si>
    <t>a5</t>
  </si>
  <si>
    <t>AMU5</t>
  </si>
  <si>
    <t>AM3</t>
  </si>
  <si>
    <t>AR2</t>
  </si>
  <si>
    <t>a6</t>
  </si>
  <si>
    <t>8001U-050</t>
  </si>
  <si>
    <t>AMU6</t>
  </si>
  <si>
    <t>a7</t>
  </si>
  <si>
    <t>AMU7</t>
  </si>
  <si>
    <t>AM4</t>
  </si>
  <si>
    <t>a8</t>
  </si>
  <si>
    <t>AMU8</t>
  </si>
  <si>
    <t>a9</t>
  </si>
  <si>
    <t>AMU9</t>
  </si>
  <si>
    <t>AM5</t>
  </si>
  <si>
    <t>AML1</t>
  </si>
  <si>
    <t>AR3</t>
  </si>
  <si>
    <t>a10</t>
  </si>
  <si>
    <t>a11</t>
  </si>
  <si>
    <t>AMU10</t>
  </si>
  <si>
    <t>a12</t>
  </si>
  <si>
    <t>a13</t>
  </si>
  <si>
    <t>AM6</t>
  </si>
  <si>
    <t>a14</t>
  </si>
  <si>
    <t>a15</t>
  </si>
  <si>
    <t>9200-30</t>
  </si>
  <si>
    <t>Light Grey</t>
  </si>
  <si>
    <t>AMU11</t>
  </si>
  <si>
    <t>AM7</t>
  </si>
  <si>
    <t>a16</t>
  </si>
  <si>
    <t>a17</t>
  </si>
  <si>
    <t>AMU12</t>
  </si>
  <si>
    <t>8001U-130</t>
  </si>
  <si>
    <t>8001U-090</t>
  </si>
  <si>
    <t>8001U-230</t>
  </si>
  <si>
    <t>8001U-190</t>
  </si>
  <si>
    <t>8001U-470</t>
  </si>
  <si>
    <t>8001U-340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</si>
  <si>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</si>
  <si>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</si>
  <si>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</si>
  <si>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</si>
  <si>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</si>
  <si>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</si>
  <si>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</si>
  <si>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</si>
  <si>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</si>
  <si>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CMU1</t>
  </si>
  <si>
    <t>CM1</t>
  </si>
  <si>
    <t>CR1</t>
  </si>
  <si>
    <t>c2</t>
  </si>
  <si>
    <t>CMU2</t>
  </si>
  <si>
    <t>c3</t>
  </si>
  <si>
    <t>CMU3</t>
  </si>
  <si>
    <t>CM2</t>
  </si>
  <si>
    <t>c4</t>
  </si>
  <si>
    <t>CMU4</t>
  </si>
  <si>
    <t>c5</t>
  </si>
  <si>
    <t>CMU5</t>
  </si>
  <si>
    <t>CM3</t>
  </si>
  <si>
    <t>CR2</t>
  </si>
  <si>
    <t>c6</t>
  </si>
  <si>
    <t>CMU6</t>
  </si>
  <si>
    <t>c7</t>
  </si>
  <si>
    <t>CMU7</t>
  </si>
  <si>
    <t>CM4</t>
  </si>
  <si>
    <t>c8</t>
  </si>
  <si>
    <t>CMU8</t>
  </si>
  <si>
    <t>c9</t>
  </si>
  <si>
    <t>CMU9</t>
  </si>
  <si>
    <t>CM5</t>
  </si>
  <si>
    <t>CR3</t>
  </si>
  <si>
    <t>c10</t>
  </si>
  <si>
    <t>c11</t>
  </si>
  <si>
    <t>CMU10</t>
  </si>
  <si>
    <t>c12</t>
  </si>
  <si>
    <t>c13</t>
  </si>
  <si>
    <t>CM6</t>
  </si>
  <si>
    <t>c14</t>
  </si>
  <si>
    <t>c15</t>
  </si>
  <si>
    <t>CMU11</t>
  </si>
  <si>
    <t>c16</t>
  </si>
  <si>
    <t>c17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</si>
  <si>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</si>
  <si>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</si>
  <si>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</si>
  <si>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</si>
  <si>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</si>
  <si>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</si>
  <si>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</si>
  <si>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</si>
  <si>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</si>
  <si>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KM1</t>
  </si>
  <si>
    <t>KR1</t>
  </si>
  <si>
    <t>KLU1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</si>
  <si>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</si>
  <si>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</si>
  <si>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</si>
  <si>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</si>
  <si>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</si>
  <si>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</si>
  <si>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</si>
  <si>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</si>
  <si>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</si>
  <si>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</si>
  <si>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</si>
  <si>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</si>
  <si>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</si>
  <si>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</si>
  <si>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</si>
  <si>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</si>
  <si>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</si>
  <si>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</si>
  <si>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</si>
  <si>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PPSL200</t>
  </si>
  <si>
    <t>Yellow</t>
  </si>
  <si>
    <t>Changes made before cert.</t>
  </si>
  <si>
    <t>CR1 -16mm</t>
  </si>
  <si>
    <t>CR2 -16mm</t>
  </si>
  <si>
    <t>CR3 - 15mm</t>
  </si>
  <si>
    <t>Full brk mod</t>
  </si>
  <si>
    <t>Loops On CR1 CR2 CR3</t>
  </si>
  <si>
    <t>18/06/2024</t>
  </si>
  <si>
    <t>rev36</t>
  </si>
  <si>
    <t>Issue manual checksheets</t>
  </si>
  <si>
    <t>For production (glider unflown)</t>
  </si>
  <si>
    <t>For pilots, service centers - brakes measured to the sail</t>
  </si>
  <si>
    <t>TL</t>
  </si>
  <si>
    <t>23/10/2024</t>
  </si>
  <si>
    <t>Trim adjusments</t>
  </si>
  <si>
    <t>update production &amp; manual checksheet with more accurate compensations</t>
  </si>
  <si>
    <t>a1 -8.5</t>
  </si>
  <si>
    <t>a2 -8.5</t>
  </si>
  <si>
    <t>a3 -7.5</t>
  </si>
  <si>
    <t>a4 -7</t>
  </si>
  <si>
    <t>a5 -6.5</t>
  </si>
  <si>
    <t>a6 -6</t>
  </si>
  <si>
    <t>a7 -6</t>
  </si>
  <si>
    <t>a8 -5.5</t>
  </si>
  <si>
    <t>rev37</t>
  </si>
  <si>
    <t>check Table</t>
  </si>
  <si>
    <t>Diva2LV9_rev37</t>
  </si>
  <si>
    <t>Diva2LV9_rev37 manual checksheet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</si>
</sst>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18" fillId="0" borderId="1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4" fillId="0" borderId="0" xfId="0" applyFont="1"/>
    <xf numFmtId="0" fontId="0" fillId="0" borderId="15" xfId="0" applyBorder="1"/>
    <xf numFmtId="0" fontId="0" fillId="0" borderId="17" xfId="0" applyBorder="1"/>
    <xf numFmtId="0" fontId="0" fillId="0" borderId="18" xfId="0" applyBorder="1"/>
    <xf numFmtId="1" fontId="0" fillId="0" borderId="0" xfId="0" applyNumberFormat="1"/>
    <xf numFmtId="0" fontId="19" fillId="0" borderId="0" xfId="0" applyFont="1" applyAlignment="1">
      <alignment horizontal="center" wrapText="1"/>
    </xf>
    <xf numFmtId="1" fontId="18" fillId="0" borderId="0" xfId="0" applyNumberFormat="1" applyFont="1" applyAlignment="1">
      <alignment horizontal="right" wrapText="1"/>
    </xf>
    <xf numFmtId="0" fontId="0" fillId="0" borderId="0" xfId="0" applyBorder="1"/>
    <xf numFmtId="0" fontId="20" fillId="0" borderId="0" xfId="0" applyFont="1" applyBorder="1"/>
    <xf numFmtId="1" fontId="20" fillId="0" borderId="0" xfId="0" applyNumberFormat="1" applyFont="1" applyBorder="1"/>
    <xf numFmtId="0" fontId="20" fillId="0" borderId="11" xfId="0" applyFont="1" applyBorder="1"/>
    <xf numFmtId="0" fontId="20" fillId="0" borderId="12" xfId="0" applyFont="1" applyBorder="1"/>
    <xf numFmtId="1" fontId="20" fillId="0" borderId="13" xfId="0" applyNumberFormat="1" applyFont="1" applyBorder="1"/>
    <xf numFmtId="0" fontId="20" fillId="0" borderId="14" xfId="0" applyFont="1" applyBorder="1"/>
    <xf numFmtId="0" fontId="20" fillId="0" borderId="16" xfId="0" applyFont="1" applyBorder="1"/>
    <xf numFmtId="1" fontId="20" fillId="0" borderId="15" xfId="0" applyNumberFormat="1" applyFont="1" applyBorder="1"/>
    <xf numFmtId="0" fontId="20" fillId="0" borderId="15" xfId="0" applyFont="1" applyBorder="1"/>
    <xf numFmtId="0" fontId="20" fillId="0" borderId="17" xfId="0" applyFont="1" applyBorder="1"/>
    <xf numFmtId="0" fontId="20" fillId="0" borderId="18" xfId="0" applyFont="1" applyBorder="1"/>
    <xf numFmtId="0" fontId="20" fillId="0" borderId="0" xfId="0" applyFont="1" applyFill="1" applyBorder="1"/>
    <xf numFmtId="1" fontId="20" fillId="0" borderId="0" xfId="0" applyNumberFormat="1" applyFont="1" applyFill="1" applyBorder="1"/>
    <xf numFmtId="0" fontId="0" fillId="0" borderId="0" xfId="0" applyFill="1" applyBorder="1"/>
    <xf numFmtId="1" fontId="0" fillId="0" borderId="0" xfId="0" applyNumberFormat="1" applyFill="1" applyBorder="1"/>
    <xf numFmtId="0" fontId="19" fillId="0" borderId="0" xfId="0" applyFont="1" applyFill="1" applyBorder="1" applyAlignment="1">
      <alignment horizontal="center" wrapText="1"/>
    </xf>
    <xf numFmtId="1" fontId="18" fillId="0" borderId="0" xfId="0" applyNumberFormat="1" applyFont="1" applyFill="1" applyBorder="1" applyAlignment="1">
      <alignment horizontal="righ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304800</xdr:colOff>
      <xdr:row>9</xdr:row>
      <xdr:rowOff>76200</xdr:rowOff>
    </xdr:from>
    <xdr:to>
      <xdr:col>39</xdr:col>
      <xdr:colOff>564470</xdr:colOff>
      <xdr:row>36</xdr:row>
      <xdr:rowOff>107994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473DDF-519D-4B65-87FF-253FFE802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77975" y="1800225"/>
          <a:ext cx="11232470" cy="519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844F4-F640-44AE-8608-FCA645844195}">
  <dimension ref="A1:AL138"/>
  <sheetViews>
    <sheetView tabSelected="1" topLeftCell="D1" workbookViewId="0">
      <selection activeCell="D9" sqref="A9:XFD9"/>
    </sheetView>
  </sheetViews>
  <sheetFormatPr defaultRowHeight="15" x14ac:dyDescent="0.25"/>
  <cols>
    <col min="2" max="2" width="18.7109375" customWidth="1"/>
    <col min="3" max="3" width="17.140625" customWidth="1"/>
    <col min="6" max="6" width="27.28515625" customWidth="1"/>
  </cols>
  <sheetData>
    <row r="1" spans="1:21" x14ac:dyDescent="0.25">
      <c r="A1" t="s">
        <v>0</v>
      </c>
    </row>
    <row r="2" spans="1:21" x14ac:dyDescent="0.25">
      <c r="A2" t="s">
        <v>1</v>
      </c>
    </row>
    <row r="3" spans="1:21" x14ac:dyDescent="0.25">
      <c r="A3" t="s">
        <v>153</v>
      </c>
    </row>
    <row r="4" spans="1:21" x14ac:dyDescent="0.25">
      <c r="A4" t="s">
        <v>2</v>
      </c>
    </row>
    <row r="5" spans="1:21" x14ac:dyDescent="0.25">
      <c r="O5" s="12" t="s">
        <v>0</v>
      </c>
      <c r="P5" s="12"/>
      <c r="Q5" s="12"/>
      <c r="R5" s="12"/>
      <c r="S5" s="12"/>
      <c r="T5" s="12"/>
    </row>
    <row r="6" spans="1:21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O6" s="12" t="s">
        <v>172</v>
      </c>
      <c r="P6" s="12" t="s">
        <v>173</v>
      </c>
      <c r="Q6" s="12"/>
      <c r="R6" s="12"/>
      <c r="S6" s="12"/>
      <c r="T6" s="13"/>
      <c r="U6" s="11"/>
    </row>
    <row r="7" spans="1:21" ht="15.75" thickBot="1" x14ac:dyDescent="0.3">
      <c r="A7" t="s">
        <v>10</v>
      </c>
      <c r="O7" t="s">
        <v>157</v>
      </c>
      <c r="P7" s="12"/>
      <c r="Q7" s="12"/>
      <c r="R7" s="12"/>
      <c r="S7" s="12"/>
      <c r="T7" s="13"/>
      <c r="U7" s="11"/>
    </row>
    <row r="8" spans="1:21" x14ac:dyDescent="0.25">
      <c r="I8" t="s">
        <v>11</v>
      </c>
      <c r="J8" t="s">
        <v>12</v>
      </c>
      <c r="K8" t="s">
        <v>13</v>
      </c>
      <c r="O8" s="14"/>
      <c r="P8" s="15" t="s">
        <v>20</v>
      </c>
      <c r="Q8" s="15" t="s">
        <v>21</v>
      </c>
      <c r="R8" s="15" t="s">
        <v>22</v>
      </c>
      <c r="S8" s="15" t="s">
        <v>23</v>
      </c>
      <c r="T8" s="16" t="s">
        <v>24</v>
      </c>
      <c r="U8" s="11"/>
    </row>
    <row r="9" spans="1:21" x14ac:dyDescent="0.25">
      <c r="A9" t="s">
        <v>14</v>
      </c>
      <c r="B9" t="s">
        <v>15</v>
      </c>
      <c r="C9" t="s">
        <v>16</v>
      </c>
      <c r="D9">
        <v>0</v>
      </c>
      <c r="E9">
        <v>1</v>
      </c>
      <c r="F9" s="4">
        <f>236-8.5</f>
        <v>227.5</v>
      </c>
      <c r="G9">
        <v>3</v>
      </c>
      <c r="I9" t="s">
        <v>14</v>
      </c>
      <c r="J9" t="s">
        <v>17</v>
      </c>
      <c r="K9" t="s">
        <v>18</v>
      </c>
      <c r="L9" t="s">
        <v>19</v>
      </c>
      <c r="O9" s="17">
        <v>1</v>
      </c>
      <c r="P9" s="12">
        <v>7836.6</v>
      </c>
      <c r="Q9" s="12">
        <v>7819.8</v>
      </c>
      <c r="R9" s="12">
        <v>7785.9</v>
      </c>
      <c r="S9" s="12">
        <v>7889.3</v>
      </c>
      <c r="T9" s="19">
        <v>8359.5</v>
      </c>
      <c r="U9" s="11"/>
    </row>
    <row r="10" spans="1:21" x14ac:dyDescent="0.25">
      <c r="A10" t="s">
        <v>25</v>
      </c>
      <c r="B10" t="s">
        <v>15</v>
      </c>
      <c r="C10" t="s">
        <v>16</v>
      </c>
      <c r="D10">
        <v>0</v>
      </c>
      <c r="E10">
        <v>1</v>
      </c>
      <c r="F10" s="4">
        <f>235-8.5</f>
        <v>226.5</v>
      </c>
      <c r="G10">
        <v>6</v>
      </c>
      <c r="I10" t="s">
        <v>25</v>
      </c>
      <c r="J10" t="s">
        <v>26</v>
      </c>
      <c r="K10" t="s">
        <v>18</v>
      </c>
      <c r="L10" t="s">
        <v>19</v>
      </c>
      <c r="O10" s="17">
        <v>2</v>
      </c>
      <c r="P10" s="12">
        <v>7667.3</v>
      </c>
      <c r="Q10" s="12">
        <v>7644.4</v>
      </c>
      <c r="R10" s="12">
        <v>7631.4</v>
      </c>
      <c r="S10" s="12">
        <v>7743.8</v>
      </c>
      <c r="T10" s="19">
        <v>8019.8</v>
      </c>
      <c r="U10" s="11"/>
    </row>
    <row r="11" spans="1:21" x14ac:dyDescent="0.25">
      <c r="A11" t="s">
        <v>27</v>
      </c>
      <c r="B11" t="s">
        <v>15</v>
      </c>
      <c r="C11" t="s">
        <v>16</v>
      </c>
      <c r="D11">
        <v>0</v>
      </c>
      <c r="E11">
        <v>1</v>
      </c>
      <c r="F11" s="4">
        <f>231-7.5</f>
        <v>223.5</v>
      </c>
      <c r="G11">
        <v>9</v>
      </c>
      <c r="I11" t="s">
        <v>27</v>
      </c>
      <c r="J11" t="s">
        <v>28</v>
      </c>
      <c r="K11" t="s">
        <v>29</v>
      </c>
      <c r="L11" t="s">
        <v>19</v>
      </c>
      <c r="O11" s="17">
        <v>3</v>
      </c>
      <c r="P11" s="12">
        <v>7620.9</v>
      </c>
      <c r="Q11" s="12">
        <v>7598.3</v>
      </c>
      <c r="R11" s="12">
        <v>7585.7</v>
      </c>
      <c r="S11" s="12">
        <v>7692.1</v>
      </c>
      <c r="T11" s="19">
        <v>7755.9</v>
      </c>
      <c r="U11" s="11"/>
    </row>
    <row r="12" spans="1:21" x14ac:dyDescent="0.25">
      <c r="A12" t="s">
        <v>30</v>
      </c>
      <c r="B12" t="s">
        <v>15</v>
      </c>
      <c r="C12" t="s">
        <v>16</v>
      </c>
      <c r="D12">
        <v>0</v>
      </c>
      <c r="E12">
        <v>1</v>
      </c>
      <c r="F12" s="4">
        <f>224-7</f>
        <v>217</v>
      </c>
      <c r="G12">
        <v>12</v>
      </c>
      <c r="I12" t="s">
        <v>30</v>
      </c>
      <c r="J12" t="s">
        <v>31</v>
      </c>
      <c r="K12" t="s">
        <v>29</v>
      </c>
      <c r="L12" t="s">
        <v>19</v>
      </c>
      <c r="O12" s="17">
        <v>4</v>
      </c>
      <c r="P12" s="12">
        <v>7685.5</v>
      </c>
      <c r="Q12" s="12">
        <v>7668.5</v>
      </c>
      <c r="R12" s="12">
        <v>7627.2</v>
      </c>
      <c r="S12" s="12">
        <v>7724.6</v>
      </c>
      <c r="T12" s="19">
        <v>7761.1</v>
      </c>
      <c r="U12" s="11"/>
    </row>
    <row r="13" spans="1:21" x14ac:dyDescent="0.25">
      <c r="A13" t="s">
        <v>32</v>
      </c>
      <c r="B13" t="s">
        <v>15</v>
      </c>
      <c r="C13" t="s">
        <v>16</v>
      </c>
      <c r="D13">
        <v>0</v>
      </c>
      <c r="E13">
        <v>1</v>
      </c>
      <c r="F13" s="4">
        <f>210-6.5</f>
        <v>203.5</v>
      </c>
      <c r="G13">
        <v>17</v>
      </c>
      <c r="I13" t="s">
        <v>32</v>
      </c>
      <c r="J13" t="s">
        <v>33</v>
      </c>
      <c r="K13" t="s">
        <v>34</v>
      </c>
      <c r="L13" t="s">
        <v>35</v>
      </c>
      <c r="O13" s="17">
        <v>5</v>
      </c>
      <c r="P13" s="12">
        <v>7535.1</v>
      </c>
      <c r="Q13" s="12">
        <v>7513.5</v>
      </c>
      <c r="R13" s="12">
        <v>7490.6</v>
      </c>
      <c r="S13" s="12">
        <v>7579</v>
      </c>
      <c r="T13" s="19">
        <v>7448.1</v>
      </c>
      <c r="U13" s="11"/>
    </row>
    <row r="14" spans="1:21" x14ac:dyDescent="0.25">
      <c r="A14" t="s">
        <v>36</v>
      </c>
      <c r="B14" t="s">
        <v>37</v>
      </c>
      <c r="C14" t="s">
        <v>16</v>
      </c>
      <c r="D14">
        <v>0</v>
      </c>
      <c r="E14">
        <v>1</v>
      </c>
      <c r="F14" s="4">
        <f>197-6</f>
        <v>191</v>
      </c>
      <c r="G14">
        <v>20</v>
      </c>
      <c r="I14" t="s">
        <v>36</v>
      </c>
      <c r="J14" t="s">
        <v>38</v>
      </c>
      <c r="K14" t="s">
        <v>34</v>
      </c>
      <c r="L14" t="s">
        <v>35</v>
      </c>
      <c r="O14" s="17">
        <v>6</v>
      </c>
      <c r="P14" s="12">
        <v>7389.2</v>
      </c>
      <c r="Q14" s="12">
        <v>7371.7</v>
      </c>
      <c r="R14" s="12">
        <v>7344.1</v>
      </c>
      <c r="S14" s="12">
        <v>7431.5</v>
      </c>
      <c r="T14" s="19">
        <v>7284.4</v>
      </c>
      <c r="U14" s="11"/>
    </row>
    <row r="15" spans="1:21" x14ac:dyDescent="0.25">
      <c r="A15" t="s">
        <v>39</v>
      </c>
      <c r="B15" t="s">
        <v>37</v>
      </c>
      <c r="C15" t="s">
        <v>16</v>
      </c>
      <c r="D15">
        <v>0</v>
      </c>
      <c r="E15">
        <v>1</v>
      </c>
      <c r="F15" s="4">
        <f>183-6</f>
        <v>177</v>
      </c>
      <c r="G15">
        <v>23</v>
      </c>
      <c r="I15" t="s">
        <v>39</v>
      </c>
      <c r="J15" t="s">
        <v>40</v>
      </c>
      <c r="K15" t="s">
        <v>41</v>
      </c>
      <c r="L15" t="s">
        <v>35</v>
      </c>
      <c r="O15" s="17">
        <v>7</v>
      </c>
      <c r="P15" s="12">
        <v>7313.6</v>
      </c>
      <c r="Q15" s="12">
        <v>7300</v>
      </c>
      <c r="R15" s="12">
        <v>7277.5</v>
      </c>
      <c r="S15" s="12">
        <v>7353.9</v>
      </c>
      <c r="T15" s="19">
        <v>7134.4</v>
      </c>
      <c r="U15" s="11"/>
    </row>
    <row r="16" spans="1:21" x14ac:dyDescent="0.25">
      <c r="A16" t="s">
        <v>42</v>
      </c>
      <c r="B16" t="s">
        <v>15</v>
      </c>
      <c r="C16" t="s">
        <v>16</v>
      </c>
      <c r="D16">
        <v>0</v>
      </c>
      <c r="E16">
        <v>1</v>
      </c>
      <c r="F16" s="4">
        <f>178-5.5</f>
        <v>172.5</v>
      </c>
      <c r="G16">
        <v>26</v>
      </c>
      <c r="I16" t="s">
        <v>42</v>
      </c>
      <c r="J16" t="s">
        <v>43</v>
      </c>
      <c r="K16" t="s">
        <v>41</v>
      </c>
      <c r="L16" t="s">
        <v>35</v>
      </c>
      <c r="O16" s="17">
        <v>8</v>
      </c>
      <c r="P16" s="12">
        <v>7341</v>
      </c>
      <c r="Q16" s="12">
        <v>7333.4</v>
      </c>
      <c r="R16" s="12">
        <v>7308.8</v>
      </c>
      <c r="S16" s="12">
        <v>7372.2</v>
      </c>
      <c r="T16" s="19">
        <v>7188.7</v>
      </c>
      <c r="U16" s="11"/>
    </row>
    <row r="17" spans="1:32" x14ac:dyDescent="0.25">
      <c r="A17" t="s">
        <v>44</v>
      </c>
      <c r="B17" t="s">
        <v>37</v>
      </c>
      <c r="C17" t="s">
        <v>16</v>
      </c>
      <c r="D17">
        <v>0</v>
      </c>
      <c r="E17">
        <v>1</v>
      </c>
      <c r="F17">
        <v>204</v>
      </c>
      <c r="G17">
        <v>31</v>
      </c>
      <c r="I17" t="s">
        <v>44</v>
      </c>
      <c r="J17" t="s">
        <v>45</v>
      </c>
      <c r="K17" t="s">
        <v>46</v>
      </c>
      <c r="L17" t="s">
        <v>47</v>
      </c>
      <c r="M17" t="s">
        <v>48</v>
      </c>
      <c r="O17" s="17">
        <v>9</v>
      </c>
      <c r="P17" s="12">
        <v>7090.8</v>
      </c>
      <c r="Q17" s="12">
        <v>0</v>
      </c>
      <c r="R17" s="12">
        <v>7063.8</v>
      </c>
      <c r="S17" s="12">
        <v>0</v>
      </c>
      <c r="T17" s="19">
        <v>7032.1</v>
      </c>
      <c r="U17" s="11"/>
    </row>
    <row r="18" spans="1:32" x14ac:dyDescent="0.25">
      <c r="A18" t="s">
        <v>49</v>
      </c>
      <c r="B18" t="s">
        <v>37</v>
      </c>
      <c r="C18" t="s">
        <v>16</v>
      </c>
      <c r="D18">
        <v>0</v>
      </c>
      <c r="E18">
        <v>1</v>
      </c>
      <c r="F18">
        <v>175</v>
      </c>
      <c r="G18">
        <v>32</v>
      </c>
      <c r="I18" t="s">
        <v>49</v>
      </c>
      <c r="J18" t="s">
        <v>45</v>
      </c>
      <c r="K18" t="s">
        <v>46</v>
      </c>
      <c r="L18" t="s">
        <v>47</v>
      </c>
      <c r="M18" t="s">
        <v>48</v>
      </c>
      <c r="O18" s="17">
        <v>10</v>
      </c>
      <c r="P18" s="12">
        <v>7062.3</v>
      </c>
      <c r="Q18" s="12">
        <v>0</v>
      </c>
      <c r="R18" s="12">
        <v>7026.1</v>
      </c>
      <c r="S18" s="12">
        <v>0</v>
      </c>
      <c r="T18" s="20">
        <v>7064.4</v>
      </c>
      <c r="U18" s="11"/>
    </row>
    <row r="19" spans="1:32" x14ac:dyDescent="0.25">
      <c r="A19" t="s">
        <v>50</v>
      </c>
      <c r="B19" t="s">
        <v>37</v>
      </c>
      <c r="C19" t="s">
        <v>16</v>
      </c>
      <c r="D19">
        <v>0</v>
      </c>
      <c r="E19">
        <v>1</v>
      </c>
      <c r="F19">
        <v>248</v>
      </c>
      <c r="G19">
        <v>34</v>
      </c>
      <c r="I19" t="s">
        <v>50</v>
      </c>
      <c r="J19" t="s">
        <v>51</v>
      </c>
      <c r="K19" t="s">
        <v>46</v>
      </c>
      <c r="L19" t="s">
        <v>47</v>
      </c>
      <c r="M19" t="s">
        <v>48</v>
      </c>
      <c r="O19" s="17">
        <v>11</v>
      </c>
      <c r="P19" s="12">
        <v>6999.3</v>
      </c>
      <c r="Q19" s="12">
        <v>0</v>
      </c>
      <c r="R19" s="12">
        <v>6970.1</v>
      </c>
      <c r="S19" s="12">
        <v>0</v>
      </c>
      <c r="T19" s="20">
        <v>7073.4</v>
      </c>
      <c r="U19" s="11"/>
    </row>
    <row r="20" spans="1:32" x14ac:dyDescent="0.25">
      <c r="A20" t="s">
        <v>52</v>
      </c>
      <c r="B20" t="s">
        <v>37</v>
      </c>
      <c r="C20" t="s">
        <v>16</v>
      </c>
      <c r="D20">
        <v>0</v>
      </c>
      <c r="E20">
        <v>1</v>
      </c>
      <c r="F20">
        <v>242</v>
      </c>
      <c r="G20">
        <v>35</v>
      </c>
      <c r="I20" t="s">
        <v>52</v>
      </c>
      <c r="J20" t="s">
        <v>51</v>
      </c>
      <c r="K20" t="s">
        <v>46</v>
      </c>
      <c r="L20" t="s">
        <v>47</v>
      </c>
      <c r="M20" t="s">
        <v>48</v>
      </c>
      <c r="O20" s="17">
        <v>12</v>
      </c>
      <c r="P20" s="12">
        <v>6993.6</v>
      </c>
      <c r="Q20" s="12">
        <v>0</v>
      </c>
      <c r="R20" s="12">
        <v>6976.4</v>
      </c>
      <c r="S20" s="12">
        <v>0</v>
      </c>
      <c r="T20" s="20">
        <v>7241.7</v>
      </c>
      <c r="U20" s="11"/>
    </row>
    <row r="21" spans="1:32" x14ac:dyDescent="0.25">
      <c r="A21" t="s">
        <v>53</v>
      </c>
      <c r="B21" t="s">
        <v>37</v>
      </c>
      <c r="C21" t="s">
        <v>16</v>
      </c>
      <c r="D21">
        <v>0</v>
      </c>
      <c r="E21">
        <v>1</v>
      </c>
      <c r="F21">
        <v>233</v>
      </c>
      <c r="G21">
        <v>38</v>
      </c>
      <c r="I21" t="s">
        <v>53</v>
      </c>
      <c r="J21" t="s">
        <v>54</v>
      </c>
      <c r="K21" t="s">
        <v>47</v>
      </c>
      <c r="L21" t="s">
        <v>48</v>
      </c>
      <c r="O21" s="17">
        <v>13</v>
      </c>
      <c r="P21" s="12">
        <v>6917.9</v>
      </c>
      <c r="Q21" s="12">
        <v>0</v>
      </c>
      <c r="R21" s="12">
        <v>6916.4</v>
      </c>
      <c r="S21" s="12">
        <v>0</v>
      </c>
      <c r="T21" s="20">
        <v>0</v>
      </c>
      <c r="U21" s="11"/>
    </row>
    <row r="22" spans="1:32" x14ac:dyDescent="0.25">
      <c r="A22" t="s">
        <v>55</v>
      </c>
      <c r="B22" t="s">
        <v>37</v>
      </c>
      <c r="C22" t="s">
        <v>16</v>
      </c>
      <c r="D22">
        <v>0</v>
      </c>
      <c r="E22">
        <v>1</v>
      </c>
      <c r="F22">
        <v>231</v>
      </c>
      <c r="G22">
        <v>39</v>
      </c>
      <c r="I22" t="s">
        <v>55</v>
      </c>
      <c r="J22" t="s">
        <v>54</v>
      </c>
      <c r="K22" t="s">
        <v>47</v>
      </c>
      <c r="L22" t="s">
        <v>48</v>
      </c>
      <c r="O22" s="17">
        <v>14</v>
      </c>
      <c r="P22" s="12">
        <v>6916.3</v>
      </c>
      <c r="Q22" s="12">
        <v>0</v>
      </c>
      <c r="R22" s="12">
        <v>6925.7</v>
      </c>
      <c r="S22" s="12">
        <v>0</v>
      </c>
      <c r="T22" s="20">
        <v>0</v>
      </c>
      <c r="U22" s="11"/>
    </row>
    <row r="23" spans="1:32" x14ac:dyDescent="0.25">
      <c r="A23" t="s">
        <v>56</v>
      </c>
      <c r="B23" t="s">
        <v>57</v>
      </c>
      <c r="C23" t="s">
        <v>58</v>
      </c>
      <c r="D23">
        <v>0</v>
      </c>
      <c r="E23">
        <v>1</v>
      </c>
      <c r="F23">
        <v>242</v>
      </c>
      <c r="G23">
        <v>41</v>
      </c>
      <c r="I23" t="s">
        <v>56</v>
      </c>
      <c r="J23" t="s">
        <v>59</v>
      </c>
      <c r="K23" t="s">
        <v>60</v>
      </c>
      <c r="L23" t="s">
        <v>48</v>
      </c>
      <c r="O23" s="17">
        <v>15</v>
      </c>
      <c r="P23" s="12">
        <v>6875.3</v>
      </c>
      <c r="Q23" s="12">
        <v>0</v>
      </c>
      <c r="R23" s="12">
        <v>6919.7</v>
      </c>
      <c r="S23" s="12">
        <v>0</v>
      </c>
      <c r="T23" s="20">
        <v>0</v>
      </c>
      <c r="U23" s="11"/>
    </row>
    <row r="24" spans="1:32" x14ac:dyDescent="0.25">
      <c r="A24" t="s">
        <v>61</v>
      </c>
      <c r="B24" t="s">
        <v>57</v>
      </c>
      <c r="C24" t="s">
        <v>58</v>
      </c>
      <c r="D24">
        <v>0</v>
      </c>
      <c r="E24">
        <v>1</v>
      </c>
      <c r="F24">
        <v>238</v>
      </c>
      <c r="G24">
        <v>42</v>
      </c>
      <c r="I24" t="s">
        <v>61</v>
      </c>
      <c r="J24" t="s">
        <v>59</v>
      </c>
      <c r="K24" t="s">
        <v>60</v>
      </c>
      <c r="L24" t="s">
        <v>48</v>
      </c>
      <c r="O24" s="17">
        <v>16</v>
      </c>
      <c r="P24" s="12">
        <v>6871.6</v>
      </c>
      <c r="Q24" s="12">
        <v>0</v>
      </c>
      <c r="R24" s="12">
        <v>6927.9</v>
      </c>
      <c r="S24" s="12">
        <v>0</v>
      </c>
      <c r="T24" s="20">
        <v>0</v>
      </c>
      <c r="U24" s="11"/>
    </row>
    <row r="25" spans="1:32" ht="15.75" thickBot="1" x14ac:dyDescent="0.3">
      <c r="A25" t="s">
        <v>62</v>
      </c>
      <c r="B25" t="s">
        <v>57</v>
      </c>
      <c r="C25" t="s">
        <v>58</v>
      </c>
      <c r="D25">
        <v>0</v>
      </c>
      <c r="E25">
        <v>1</v>
      </c>
      <c r="F25">
        <v>356</v>
      </c>
      <c r="G25">
        <v>43</v>
      </c>
      <c r="I25" t="s">
        <v>62</v>
      </c>
      <c r="J25" t="s">
        <v>63</v>
      </c>
      <c r="K25" t="s">
        <v>60</v>
      </c>
      <c r="L25" t="s">
        <v>48</v>
      </c>
      <c r="O25" s="18">
        <v>17</v>
      </c>
      <c r="P25" s="21">
        <v>6878.7</v>
      </c>
      <c r="Q25" s="21">
        <v>0</v>
      </c>
      <c r="R25" s="21">
        <v>6961.9</v>
      </c>
      <c r="S25" s="21">
        <v>0</v>
      </c>
      <c r="T25" s="22">
        <v>0</v>
      </c>
      <c r="U25" s="11"/>
    </row>
    <row r="26" spans="1:32" x14ac:dyDescent="0.25">
      <c r="A26" t="s">
        <v>17</v>
      </c>
      <c r="B26" t="s">
        <v>64</v>
      </c>
      <c r="C26" t="s">
        <v>16</v>
      </c>
      <c r="D26">
        <v>1</v>
      </c>
      <c r="E26">
        <v>1</v>
      </c>
      <c r="F26">
        <v>767</v>
      </c>
      <c r="G26">
        <v>-1</v>
      </c>
      <c r="U26" s="11"/>
    </row>
    <row r="27" spans="1:32" x14ac:dyDescent="0.25">
      <c r="A27" t="s">
        <v>26</v>
      </c>
      <c r="B27" t="s">
        <v>65</v>
      </c>
      <c r="C27" t="s">
        <v>16</v>
      </c>
      <c r="D27">
        <v>1</v>
      </c>
      <c r="E27">
        <v>1</v>
      </c>
      <c r="F27">
        <v>597</v>
      </c>
      <c r="G27">
        <v>-1</v>
      </c>
      <c r="U27" s="11"/>
    </row>
    <row r="28" spans="1:32" x14ac:dyDescent="0.25">
      <c r="A28" t="s">
        <v>28</v>
      </c>
      <c r="B28" t="s">
        <v>65</v>
      </c>
      <c r="C28" t="s">
        <v>16</v>
      </c>
      <c r="D28">
        <v>1</v>
      </c>
      <c r="E28">
        <v>1</v>
      </c>
      <c r="F28">
        <v>657</v>
      </c>
      <c r="G28">
        <v>-1</v>
      </c>
      <c r="O28" t="s">
        <v>174</v>
      </c>
      <c r="U28" s="11"/>
    </row>
    <row r="29" spans="1:32" ht="15.75" thickBot="1" x14ac:dyDescent="0.3">
      <c r="A29" t="s">
        <v>31</v>
      </c>
      <c r="B29" t="s">
        <v>64</v>
      </c>
      <c r="C29" t="s">
        <v>16</v>
      </c>
      <c r="D29">
        <v>1</v>
      </c>
      <c r="E29">
        <v>1</v>
      </c>
      <c r="F29">
        <v>728</v>
      </c>
      <c r="G29">
        <v>-1</v>
      </c>
      <c r="O29" t="s">
        <v>158</v>
      </c>
      <c r="U29" s="11"/>
    </row>
    <row r="30" spans="1:32" x14ac:dyDescent="0.25">
      <c r="A30" t="s">
        <v>33</v>
      </c>
      <c r="B30" t="s">
        <v>65</v>
      </c>
      <c r="C30" t="s">
        <v>16</v>
      </c>
      <c r="D30">
        <v>1</v>
      </c>
      <c r="E30">
        <v>1</v>
      </c>
      <c r="F30">
        <v>825</v>
      </c>
      <c r="G30">
        <v>-1</v>
      </c>
      <c r="O30" s="14"/>
      <c r="P30" s="15" t="s">
        <v>20</v>
      </c>
      <c r="Q30" s="15" t="s">
        <v>21</v>
      </c>
      <c r="R30" s="15" t="s">
        <v>22</v>
      </c>
      <c r="S30" s="15" t="s">
        <v>23</v>
      </c>
      <c r="T30" s="16" t="s">
        <v>24</v>
      </c>
      <c r="U30" s="11"/>
      <c r="V30" s="8"/>
      <c r="Z30" s="9"/>
      <c r="AA30" s="9"/>
      <c r="AB30" s="9"/>
      <c r="AC30" s="9"/>
      <c r="AD30" s="10"/>
      <c r="AF30" s="8"/>
    </row>
    <row r="31" spans="1:32" x14ac:dyDescent="0.25">
      <c r="A31" t="s">
        <v>38</v>
      </c>
      <c r="B31" t="s">
        <v>65</v>
      </c>
      <c r="C31" t="s">
        <v>16</v>
      </c>
      <c r="D31">
        <v>1</v>
      </c>
      <c r="E31">
        <v>1</v>
      </c>
      <c r="F31">
        <v>690</v>
      </c>
      <c r="G31">
        <v>-1</v>
      </c>
      <c r="O31" s="17">
        <v>1</v>
      </c>
      <c r="P31" s="11">
        <v>7836.6</v>
      </c>
      <c r="Q31" s="11">
        <v>7819.8</v>
      </c>
      <c r="R31" s="11">
        <v>7781.9</v>
      </c>
      <c r="S31" s="11">
        <v>7885.3</v>
      </c>
      <c r="T31" s="5">
        <v>8389.5</v>
      </c>
      <c r="U31" s="11"/>
      <c r="V31" s="8"/>
      <c r="Z31" s="9"/>
      <c r="AA31" s="9"/>
      <c r="AB31" s="9"/>
      <c r="AC31" s="9"/>
      <c r="AD31" s="10"/>
      <c r="AF31" s="8"/>
    </row>
    <row r="32" spans="1:32" x14ac:dyDescent="0.25">
      <c r="A32" t="s">
        <v>40</v>
      </c>
      <c r="B32" t="s">
        <v>15</v>
      </c>
      <c r="C32" t="s">
        <v>16</v>
      </c>
      <c r="D32">
        <v>1</v>
      </c>
      <c r="E32">
        <v>1</v>
      </c>
      <c r="F32">
        <v>897</v>
      </c>
      <c r="G32">
        <v>-1</v>
      </c>
      <c r="O32" s="17">
        <v>2</v>
      </c>
      <c r="P32" s="11">
        <v>7667.3</v>
      </c>
      <c r="Q32" s="11">
        <v>7644.4</v>
      </c>
      <c r="R32" s="11">
        <v>7627.4</v>
      </c>
      <c r="S32" s="11">
        <v>7739.8</v>
      </c>
      <c r="T32" s="5">
        <v>8049.8</v>
      </c>
      <c r="U32" s="11"/>
      <c r="V32" s="8"/>
      <c r="Z32" s="9"/>
      <c r="AA32" s="9"/>
      <c r="AB32" s="9"/>
      <c r="AC32" s="9"/>
      <c r="AD32" s="10"/>
      <c r="AF32" s="8"/>
    </row>
    <row r="33" spans="1:32" x14ac:dyDescent="0.25">
      <c r="A33" t="s">
        <v>43</v>
      </c>
      <c r="B33" t="s">
        <v>15</v>
      </c>
      <c r="C33" t="s">
        <v>16</v>
      </c>
      <c r="D33">
        <v>1</v>
      </c>
      <c r="E33">
        <v>1</v>
      </c>
      <c r="F33">
        <v>929</v>
      </c>
      <c r="G33">
        <v>-1</v>
      </c>
      <c r="O33" s="17">
        <v>3</v>
      </c>
      <c r="P33" s="11">
        <v>7620.9</v>
      </c>
      <c r="Q33" s="11">
        <v>7598.3</v>
      </c>
      <c r="R33" s="11">
        <v>7581.7</v>
      </c>
      <c r="S33" s="11">
        <v>7688.1</v>
      </c>
      <c r="T33" s="5">
        <v>7785.9</v>
      </c>
      <c r="U33" s="11"/>
      <c r="V33" s="8"/>
      <c r="Z33" s="9"/>
      <c r="AA33" s="9"/>
      <c r="AB33" s="9"/>
      <c r="AC33" s="9"/>
      <c r="AD33" s="10"/>
      <c r="AF33" s="8"/>
    </row>
    <row r="34" spans="1:32" x14ac:dyDescent="0.25">
      <c r="A34" t="s">
        <v>45</v>
      </c>
      <c r="B34" t="s">
        <v>15</v>
      </c>
      <c r="C34" t="s">
        <v>16</v>
      </c>
      <c r="D34">
        <v>1</v>
      </c>
      <c r="E34">
        <v>1</v>
      </c>
      <c r="F34">
        <v>986</v>
      </c>
      <c r="G34">
        <v>-1</v>
      </c>
      <c r="O34" s="17">
        <v>4</v>
      </c>
      <c r="P34" s="11">
        <v>7685.5</v>
      </c>
      <c r="Q34" s="11">
        <v>7668.5</v>
      </c>
      <c r="R34" s="11">
        <v>7623.2</v>
      </c>
      <c r="S34" s="11">
        <v>7720.6</v>
      </c>
      <c r="T34" s="5">
        <v>7791.1</v>
      </c>
      <c r="U34" s="11"/>
      <c r="V34" s="8"/>
      <c r="Z34" s="9"/>
      <c r="AA34" s="9"/>
      <c r="AB34" s="9"/>
      <c r="AC34" s="9"/>
      <c r="AD34" s="10"/>
      <c r="AF34" s="8"/>
    </row>
    <row r="35" spans="1:32" x14ac:dyDescent="0.25">
      <c r="A35" t="s">
        <v>54</v>
      </c>
      <c r="B35" t="s">
        <v>37</v>
      </c>
      <c r="C35" t="s">
        <v>16</v>
      </c>
      <c r="D35">
        <v>1</v>
      </c>
      <c r="E35">
        <v>1</v>
      </c>
      <c r="F35">
        <v>2799</v>
      </c>
      <c r="G35">
        <v>-1</v>
      </c>
      <c r="O35" s="17">
        <v>5</v>
      </c>
      <c r="P35" s="11">
        <v>7535.1</v>
      </c>
      <c r="Q35" s="11">
        <v>7513.5</v>
      </c>
      <c r="R35" s="11">
        <v>7486.6</v>
      </c>
      <c r="S35" s="11">
        <v>7575</v>
      </c>
      <c r="T35" s="5">
        <v>7508.1</v>
      </c>
      <c r="U35" s="11"/>
      <c r="V35" s="8"/>
      <c r="Z35" s="9"/>
      <c r="AA35" s="9"/>
      <c r="AB35" s="9"/>
      <c r="AC35" s="9"/>
      <c r="AD35" s="10"/>
      <c r="AF35" s="8"/>
    </row>
    <row r="36" spans="1:32" x14ac:dyDescent="0.25">
      <c r="A36" t="s">
        <v>51</v>
      </c>
      <c r="B36" t="s">
        <v>37</v>
      </c>
      <c r="C36" t="s">
        <v>16</v>
      </c>
      <c r="D36">
        <v>1</v>
      </c>
      <c r="E36">
        <v>1</v>
      </c>
      <c r="F36">
        <v>849</v>
      </c>
      <c r="G36">
        <v>-1</v>
      </c>
      <c r="O36" s="17">
        <v>6</v>
      </c>
      <c r="P36" s="11">
        <v>7389.2</v>
      </c>
      <c r="Q36" s="11">
        <v>7371.7</v>
      </c>
      <c r="R36" s="11">
        <v>7340.1</v>
      </c>
      <c r="S36" s="11">
        <v>7427.5</v>
      </c>
      <c r="T36" s="5">
        <v>7314.4</v>
      </c>
      <c r="U36" s="11"/>
      <c r="V36" s="8"/>
      <c r="Z36" s="9"/>
      <c r="AA36" s="9"/>
      <c r="AB36" s="9"/>
      <c r="AC36" s="9"/>
      <c r="AD36" s="10"/>
      <c r="AF36" s="8"/>
    </row>
    <row r="37" spans="1:32" x14ac:dyDescent="0.25">
      <c r="A37" t="s">
        <v>59</v>
      </c>
      <c r="B37" t="s">
        <v>57</v>
      </c>
      <c r="C37" t="s">
        <v>58</v>
      </c>
      <c r="D37">
        <v>1</v>
      </c>
      <c r="E37">
        <v>1</v>
      </c>
      <c r="F37">
        <v>545</v>
      </c>
      <c r="G37">
        <v>-1</v>
      </c>
      <c r="O37" s="17">
        <v>7</v>
      </c>
      <c r="P37" s="11">
        <v>7313.6</v>
      </c>
      <c r="Q37" s="11">
        <v>7300</v>
      </c>
      <c r="R37" s="11">
        <v>7273.5</v>
      </c>
      <c r="S37" s="11">
        <v>7349.9</v>
      </c>
      <c r="T37" s="5">
        <v>7164.4</v>
      </c>
      <c r="U37" s="11"/>
      <c r="V37" s="8"/>
      <c r="Z37" s="9"/>
      <c r="AA37" s="9"/>
      <c r="AB37" s="9"/>
      <c r="AC37" s="9"/>
      <c r="AD37" s="10"/>
      <c r="AF37" s="8"/>
    </row>
    <row r="38" spans="1:32" x14ac:dyDescent="0.25">
      <c r="A38" t="s">
        <v>63</v>
      </c>
      <c r="B38" t="s">
        <v>57</v>
      </c>
      <c r="C38" t="s">
        <v>58</v>
      </c>
      <c r="D38">
        <v>1</v>
      </c>
      <c r="E38">
        <v>1</v>
      </c>
      <c r="F38">
        <v>434</v>
      </c>
      <c r="G38">
        <v>-1</v>
      </c>
      <c r="O38" s="17">
        <v>8</v>
      </c>
      <c r="P38" s="11">
        <v>7341</v>
      </c>
      <c r="Q38" s="11">
        <v>7333.4</v>
      </c>
      <c r="R38" s="11">
        <v>7304.8</v>
      </c>
      <c r="S38" s="11">
        <v>7368.2</v>
      </c>
      <c r="T38" s="5">
        <v>7248.7</v>
      </c>
      <c r="U38" s="11"/>
      <c r="V38" s="8"/>
      <c r="Z38" s="9"/>
      <c r="AB38" s="9"/>
      <c r="AD38" s="10"/>
      <c r="AF38" s="8"/>
    </row>
    <row r="39" spans="1:32" x14ac:dyDescent="0.25">
      <c r="A39" t="s">
        <v>18</v>
      </c>
      <c r="B39" t="s">
        <v>66</v>
      </c>
      <c r="C39" t="s">
        <v>16</v>
      </c>
      <c r="D39">
        <v>1</v>
      </c>
      <c r="E39">
        <v>1</v>
      </c>
      <c r="F39">
        <v>949</v>
      </c>
      <c r="G39">
        <v>-1</v>
      </c>
      <c r="O39" s="17">
        <v>9</v>
      </c>
      <c r="P39" s="11">
        <v>7090.8</v>
      </c>
      <c r="Q39" s="11">
        <v>0</v>
      </c>
      <c r="R39" s="11">
        <v>7059.8</v>
      </c>
      <c r="S39" s="11">
        <v>0</v>
      </c>
      <c r="T39" s="5">
        <v>7092.1</v>
      </c>
      <c r="U39" s="11"/>
      <c r="V39" s="8"/>
      <c r="Z39" s="9"/>
      <c r="AB39" s="9"/>
      <c r="AD39" s="10"/>
      <c r="AF39" s="8"/>
    </row>
    <row r="40" spans="1:32" x14ac:dyDescent="0.25">
      <c r="A40" t="s">
        <v>29</v>
      </c>
      <c r="B40" t="s">
        <v>66</v>
      </c>
      <c r="C40" t="s">
        <v>16</v>
      </c>
      <c r="D40">
        <v>1</v>
      </c>
      <c r="E40">
        <v>1</v>
      </c>
      <c r="F40">
        <v>845</v>
      </c>
      <c r="G40">
        <v>-1</v>
      </c>
      <c r="O40" s="17">
        <v>10</v>
      </c>
      <c r="P40" s="11">
        <v>7062.3</v>
      </c>
      <c r="Q40" s="11">
        <v>0</v>
      </c>
      <c r="R40" s="11">
        <v>7022.1</v>
      </c>
      <c r="S40" s="11">
        <v>0</v>
      </c>
      <c r="T40" s="5">
        <v>7094.4</v>
      </c>
      <c r="U40" s="11"/>
      <c r="V40" s="8"/>
      <c r="Z40" s="9"/>
      <c r="AB40" s="9"/>
      <c r="AD40" s="10"/>
      <c r="AF40" s="8"/>
    </row>
    <row r="41" spans="1:32" x14ac:dyDescent="0.25">
      <c r="A41" t="s">
        <v>34</v>
      </c>
      <c r="B41" t="s">
        <v>66</v>
      </c>
      <c r="C41" t="s">
        <v>16</v>
      </c>
      <c r="D41">
        <v>1</v>
      </c>
      <c r="E41">
        <v>1</v>
      </c>
      <c r="F41">
        <v>840</v>
      </c>
      <c r="G41">
        <v>-1</v>
      </c>
      <c r="O41" s="17">
        <v>11</v>
      </c>
      <c r="P41" s="11">
        <v>6999.3</v>
      </c>
      <c r="Q41" s="11">
        <v>0</v>
      </c>
      <c r="R41" s="11">
        <v>6966.1</v>
      </c>
      <c r="S41" s="11">
        <v>0</v>
      </c>
      <c r="T41" s="5">
        <v>7133.4</v>
      </c>
      <c r="U41" s="11"/>
      <c r="V41" s="8"/>
      <c r="Z41" s="9"/>
      <c r="AB41" s="9"/>
      <c r="AD41" s="10"/>
      <c r="AF41" s="8"/>
    </row>
    <row r="42" spans="1:32" x14ac:dyDescent="0.25">
      <c r="A42" t="s">
        <v>41</v>
      </c>
      <c r="B42" t="s">
        <v>67</v>
      </c>
      <c r="C42" t="s">
        <v>16</v>
      </c>
      <c r="D42">
        <v>1</v>
      </c>
      <c r="E42">
        <v>1</v>
      </c>
      <c r="F42">
        <v>570</v>
      </c>
      <c r="G42">
        <v>-1</v>
      </c>
      <c r="O42" s="17">
        <v>12</v>
      </c>
      <c r="P42" s="11">
        <v>6993.6</v>
      </c>
      <c r="Q42" s="11">
        <v>0</v>
      </c>
      <c r="R42" s="11">
        <v>6972.4</v>
      </c>
      <c r="S42" s="11">
        <v>0</v>
      </c>
      <c r="T42" s="5">
        <v>7301.7</v>
      </c>
      <c r="U42" s="11"/>
      <c r="V42" s="8"/>
      <c r="Z42" s="9"/>
      <c r="AB42" s="9"/>
    </row>
    <row r="43" spans="1:32" x14ac:dyDescent="0.25">
      <c r="A43" t="s">
        <v>46</v>
      </c>
      <c r="B43" t="s">
        <v>64</v>
      </c>
      <c r="C43" t="s">
        <v>16</v>
      </c>
      <c r="D43">
        <v>1</v>
      </c>
      <c r="E43">
        <v>1</v>
      </c>
      <c r="F43">
        <v>2024</v>
      </c>
      <c r="G43">
        <v>-1</v>
      </c>
      <c r="O43" s="17">
        <v>13</v>
      </c>
      <c r="P43" s="11">
        <v>6917.9</v>
      </c>
      <c r="Q43" s="11">
        <v>0</v>
      </c>
      <c r="R43" s="11">
        <v>6912.4</v>
      </c>
      <c r="S43" s="11">
        <v>0</v>
      </c>
      <c r="T43" s="5">
        <v>0</v>
      </c>
      <c r="U43" s="11"/>
      <c r="V43" s="8"/>
      <c r="Z43" s="9"/>
      <c r="AB43" s="9"/>
    </row>
    <row r="44" spans="1:32" x14ac:dyDescent="0.25">
      <c r="A44" t="s">
        <v>60</v>
      </c>
      <c r="B44" t="s">
        <v>37</v>
      </c>
      <c r="C44" t="s">
        <v>16</v>
      </c>
      <c r="D44">
        <v>1</v>
      </c>
      <c r="E44">
        <v>1</v>
      </c>
      <c r="F44">
        <v>3419</v>
      </c>
      <c r="G44">
        <v>-1</v>
      </c>
      <c r="O44" s="17">
        <v>14</v>
      </c>
      <c r="P44" s="11">
        <v>6916.3</v>
      </c>
      <c r="Q44" s="11">
        <v>0</v>
      </c>
      <c r="R44" s="11">
        <v>6921.7</v>
      </c>
      <c r="S44" s="11">
        <v>0</v>
      </c>
      <c r="T44" s="5">
        <v>0</v>
      </c>
      <c r="U44" s="11"/>
      <c r="V44" s="8"/>
      <c r="Z44" s="9"/>
      <c r="AB44" s="9"/>
    </row>
    <row r="45" spans="1:32" x14ac:dyDescent="0.25">
      <c r="A45" t="s">
        <v>47</v>
      </c>
      <c r="B45" t="s">
        <v>64</v>
      </c>
      <c r="C45" t="s">
        <v>16</v>
      </c>
      <c r="D45">
        <v>1</v>
      </c>
      <c r="E45">
        <v>1</v>
      </c>
      <c r="F45">
        <v>1221</v>
      </c>
      <c r="G45">
        <v>-1</v>
      </c>
      <c r="O45" s="17">
        <v>15</v>
      </c>
      <c r="P45" s="11">
        <v>6875.3</v>
      </c>
      <c r="Q45" s="11">
        <v>0</v>
      </c>
      <c r="R45" s="11">
        <v>6916.7</v>
      </c>
      <c r="S45" s="11">
        <v>0</v>
      </c>
      <c r="T45" s="5">
        <v>0</v>
      </c>
      <c r="U45" s="11"/>
      <c r="V45" s="8"/>
      <c r="Z45" s="9"/>
      <c r="AB45" s="9"/>
    </row>
    <row r="46" spans="1:32" x14ac:dyDescent="0.25">
      <c r="A46" t="s">
        <v>19</v>
      </c>
      <c r="B46" t="s">
        <v>68</v>
      </c>
      <c r="C46" t="s">
        <v>16</v>
      </c>
      <c r="D46">
        <v>1</v>
      </c>
      <c r="E46">
        <v>0</v>
      </c>
      <c r="F46">
        <v>5388</v>
      </c>
      <c r="G46">
        <v>-1</v>
      </c>
      <c r="O46" s="17">
        <v>16</v>
      </c>
      <c r="P46" s="11">
        <v>6871.6</v>
      </c>
      <c r="Q46" s="11">
        <v>0</v>
      </c>
      <c r="R46" s="11">
        <v>6924.9</v>
      </c>
      <c r="S46" s="11">
        <v>0</v>
      </c>
      <c r="T46" s="5">
        <v>0</v>
      </c>
      <c r="U46" s="11"/>
      <c r="V46" s="8"/>
      <c r="Z46" s="9"/>
      <c r="AB46" s="9"/>
    </row>
    <row r="47" spans="1:32" ht="15.75" thickBot="1" x14ac:dyDescent="0.3">
      <c r="A47" t="s">
        <v>35</v>
      </c>
      <c r="B47" t="s">
        <v>69</v>
      </c>
      <c r="C47" t="s">
        <v>16</v>
      </c>
      <c r="D47">
        <v>1</v>
      </c>
      <c r="E47">
        <v>0</v>
      </c>
      <c r="F47">
        <v>5159</v>
      </c>
      <c r="G47">
        <v>-1</v>
      </c>
      <c r="O47" s="18">
        <v>17</v>
      </c>
      <c r="P47" s="6">
        <v>6878.7</v>
      </c>
      <c r="Q47" s="6">
        <v>0</v>
      </c>
      <c r="R47" s="6">
        <v>6958.9</v>
      </c>
      <c r="S47" s="6">
        <v>0</v>
      </c>
      <c r="T47" s="7">
        <v>0</v>
      </c>
      <c r="U47" s="11"/>
    </row>
    <row r="48" spans="1:32" x14ac:dyDescent="0.25">
      <c r="A48" t="s">
        <v>48</v>
      </c>
      <c r="B48" t="s">
        <v>66</v>
      </c>
      <c r="C48" t="s">
        <v>16</v>
      </c>
      <c r="D48">
        <v>1</v>
      </c>
      <c r="E48">
        <v>0</v>
      </c>
      <c r="F48">
        <v>2150</v>
      </c>
      <c r="G48">
        <v>-1</v>
      </c>
    </row>
    <row r="49" spans="1:38" x14ac:dyDescent="0.25">
      <c r="A49" t="s">
        <v>70</v>
      </c>
      <c r="B49" t="s">
        <v>15</v>
      </c>
      <c r="C49" t="s">
        <v>16</v>
      </c>
      <c r="D49">
        <v>0</v>
      </c>
      <c r="E49">
        <v>1</v>
      </c>
      <c r="F49">
        <v>210</v>
      </c>
      <c r="G49">
        <v>3</v>
      </c>
      <c r="I49" t="s">
        <v>70</v>
      </c>
      <c r="J49" t="s">
        <v>17</v>
      </c>
      <c r="K49" t="s">
        <v>18</v>
      </c>
      <c r="L49" t="s">
        <v>19</v>
      </c>
    </row>
    <row r="50" spans="1:38" x14ac:dyDescent="0.25">
      <c r="A50" t="s">
        <v>71</v>
      </c>
      <c r="B50" t="s">
        <v>15</v>
      </c>
      <c r="C50" t="s">
        <v>16</v>
      </c>
      <c r="D50">
        <v>0</v>
      </c>
      <c r="E50">
        <v>1</v>
      </c>
      <c r="F50">
        <v>203</v>
      </c>
      <c r="G50">
        <v>6</v>
      </c>
      <c r="I50" t="s">
        <v>71</v>
      </c>
      <c r="J50" t="s">
        <v>26</v>
      </c>
      <c r="K50" t="s">
        <v>18</v>
      </c>
      <c r="L50" t="s">
        <v>19</v>
      </c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</row>
    <row r="51" spans="1:38" x14ac:dyDescent="0.25">
      <c r="A51" t="s">
        <v>72</v>
      </c>
      <c r="B51" t="s">
        <v>37</v>
      </c>
      <c r="C51" t="s">
        <v>16</v>
      </c>
      <c r="D51">
        <v>0</v>
      </c>
      <c r="E51">
        <v>1</v>
      </c>
      <c r="F51">
        <v>200</v>
      </c>
      <c r="G51">
        <v>9</v>
      </c>
      <c r="I51" t="s">
        <v>72</v>
      </c>
      <c r="J51" t="s">
        <v>28</v>
      </c>
      <c r="K51" t="s">
        <v>29</v>
      </c>
      <c r="L51" t="s">
        <v>19</v>
      </c>
      <c r="V51" s="25"/>
      <c r="W51" s="25"/>
      <c r="X51" s="25"/>
      <c r="Y51" s="25"/>
      <c r="Z51" s="25"/>
      <c r="AA51" s="25"/>
      <c r="AB51" s="25"/>
      <c r="AC51" s="25"/>
      <c r="AD51" s="26"/>
      <c r="AE51" s="25"/>
      <c r="AF51" s="25"/>
      <c r="AG51" s="25"/>
      <c r="AH51" s="25"/>
      <c r="AI51" s="25"/>
      <c r="AJ51" s="25"/>
      <c r="AK51" s="25"/>
      <c r="AL51" s="25"/>
    </row>
    <row r="52" spans="1:38" x14ac:dyDescent="0.25">
      <c r="A52" t="s">
        <v>73</v>
      </c>
      <c r="B52" t="s">
        <v>37</v>
      </c>
      <c r="C52" t="s">
        <v>16</v>
      </c>
      <c r="D52">
        <v>0</v>
      </c>
      <c r="E52">
        <v>1</v>
      </c>
      <c r="F52">
        <v>199</v>
      </c>
      <c r="G52">
        <v>12</v>
      </c>
      <c r="I52" t="s">
        <v>73</v>
      </c>
      <c r="J52" t="s">
        <v>31</v>
      </c>
      <c r="K52" t="s">
        <v>29</v>
      </c>
      <c r="L52" t="s">
        <v>19</v>
      </c>
      <c r="V52" s="25"/>
      <c r="W52" s="25"/>
      <c r="X52" s="25"/>
      <c r="Y52" s="25"/>
      <c r="Z52" s="25"/>
      <c r="AA52" s="25"/>
      <c r="AB52" s="25"/>
      <c r="AC52" s="25"/>
      <c r="AD52" s="26"/>
      <c r="AE52" s="25"/>
      <c r="AF52" s="25"/>
      <c r="AG52" s="25"/>
      <c r="AH52" s="25"/>
      <c r="AI52" s="25"/>
      <c r="AJ52" s="25"/>
      <c r="AK52" s="25"/>
      <c r="AL52" s="25"/>
    </row>
    <row r="53" spans="1:38" x14ac:dyDescent="0.25">
      <c r="A53" t="s">
        <v>74</v>
      </c>
      <c r="B53" t="s">
        <v>37</v>
      </c>
      <c r="C53" t="s">
        <v>16</v>
      </c>
      <c r="D53">
        <v>0</v>
      </c>
      <c r="E53">
        <v>1</v>
      </c>
      <c r="F53">
        <v>181</v>
      </c>
      <c r="G53">
        <v>17</v>
      </c>
      <c r="I53" t="s">
        <v>74</v>
      </c>
      <c r="J53" t="s">
        <v>33</v>
      </c>
      <c r="K53" t="s">
        <v>34</v>
      </c>
      <c r="L53" t="s">
        <v>35</v>
      </c>
      <c r="V53" s="25"/>
      <c r="W53" s="23"/>
      <c r="X53" s="23"/>
      <c r="Y53" s="23"/>
      <c r="Z53" s="23"/>
      <c r="AA53" s="23"/>
      <c r="AB53" s="24"/>
      <c r="AC53" s="25"/>
      <c r="AD53" s="26"/>
      <c r="AE53" s="25"/>
      <c r="AF53" s="25"/>
      <c r="AG53" s="25"/>
      <c r="AH53" s="25"/>
      <c r="AI53" s="25"/>
      <c r="AJ53" s="25"/>
      <c r="AK53" s="25"/>
      <c r="AL53" s="25"/>
    </row>
    <row r="54" spans="1:38" x14ac:dyDescent="0.25">
      <c r="A54" t="s">
        <v>75</v>
      </c>
      <c r="B54" t="s">
        <v>37</v>
      </c>
      <c r="C54" t="s">
        <v>16</v>
      </c>
      <c r="D54">
        <v>0</v>
      </c>
      <c r="E54">
        <v>1</v>
      </c>
      <c r="F54">
        <v>173</v>
      </c>
      <c r="G54">
        <v>20</v>
      </c>
      <c r="I54" t="s">
        <v>75</v>
      </c>
      <c r="J54" t="s">
        <v>38</v>
      </c>
      <c r="K54" t="s">
        <v>34</v>
      </c>
      <c r="L54" t="s">
        <v>35</v>
      </c>
      <c r="V54" s="25"/>
      <c r="W54" s="23"/>
      <c r="X54" s="25"/>
      <c r="Y54" s="25"/>
      <c r="Z54" s="25"/>
      <c r="AA54" s="25"/>
      <c r="AB54" s="25"/>
      <c r="AC54" s="25"/>
      <c r="AD54" s="26"/>
      <c r="AE54" s="25"/>
      <c r="AF54" s="25"/>
      <c r="AG54" s="25"/>
      <c r="AH54" s="25"/>
      <c r="AI54" s="25"/>
      <c r="AJ54" s="25"/>
      <c r="AK54" s="25"/>
      <c r="AL54" s="25"/>
    </row>
    <row r="55" spans="1:38" x14ac:dyDescent="0.25">
      <c r="A55" t="s">
        <v>76</v>
      </c>
      <c r="B55" t="s">
        <v>37</v>
      </c>
      <c r="C55" t="s">
        <v>16</v>
      </c>
      <c r="D55">
        <v>0</v>
      </c>
      <c r="E55">
        <v>1</v>
      </c>
      <c r="F55">
        <v>163</v>
      </c>
      <c r="G55">
        <v>23</v>
      </c>
      <c r="I55" t="s">
        <v>76</v>
      </c>
      <c r="J55" t="s">
        <v>40</v>
      </c>
      <c r="K55" t="s">
        <v>41</v>
      </c>
      <c r="L55" t="s">
        <v>35</v>
      </c>
      <c r="V55" s="25"/>
      <c r="W55" s="23"/>
      <c r="X55" s="25"/>
      <c r="Y55" s="25"/>
      <c r="Z55" s="25"/>
      <c r="AA55" s="25"/>
      <c r="AB55" s="25"/>
      <c r="AC55" s="25"/>
      <c r="AD55" s="26"/>
      <c r="AE55" s="25"/>
      <c r="AF55" s="25"/>
      <c r="AG55" s="25"/>
      <c r="AH55" s="25"/>
      <c r="AI55" s="25"/>
      <c r="AJ55" s="25"/>
      <c r="AK55" s="25"/>
      <c r="AL55" s="25"/>
    </row>
    <row r="56" spans="1:38" x14ac:dyDescent="0.25">
      <c r="A56" t="s">
        <v>77</v>
      </c>
      <c r="B56" t="s">
        <v>37</v>
      </c>
      <c r="C56" t="s">
        <v>16</v>
      </c>
      <c r="D56">
        <v>0</v>
      </c>
      <c r="E56">
        <v>1</v>
      </c>
      <c r="F56">
        <v>164</v>
      </c>
      <c r="G56">
        <v>26</v>
      </c>
      <c r="I56" t="s">
        <v>77</v>
      </c>
      <c r="J56" t="s">
        <v>43</v>
      </c>
      <c r="K56" t="s">
        <v>41</v>
      </c>
      <c r="L56" t="s">
        <v>35</v>
      </c>
      <c r="V56" s="25"/>
      <c r="W56" s="23"/>
      <c r="X56" s="25"/>
      <c r="Y56" s="25"/>
      <c r="Z56" s="25"/>
      <c r="AA56" s="25"/>
      <c r="AB56" s="25"/>
      <c r="AC56" s="25"/>
      <c r="AD56" s="26"/>
      <c r="AE56" s="25"/>
      <c r="AF56" s="25"/>
      <c r="AG56" s="25"/>
      <c r="AH56" s="25"/>
      <c r="AI56" s="25"/>
      <c r="AJ56" s="25"/>
      <c r="AK56" s="25"/>
      <c r="AL56" s="25"/>
    </row>
    <row r="57" spans="1:38" x14ac:dyDescent="0.25">
      <c r="A57" t="s">
        <v>78</v>
      </c>
      <c r="B57" t="s">
        <v>37</v>
      </c>
      <c r="C57" t="s">
        <v>16</v>
      </c>
      <c r="D57">
        <v>0</v>
      </c>
      <c r="E57">
        <v>1</v>
      </c>
      <c r="F57">
        <v>867</v>
      </c>
      <c r="G57">
        <v>3</v>
      </c>
      <c r="I57" t="s">
        <v>78</v>
      </c>
      <c r="J57" t="s">
        <v>79</v>
      </c>
      <c r="K57" t="s">
        <v>80</v>
      </c>
      <c r="L57" t="s">
        <v>81</v>
      </c>
      <c r="V57" s="25"/>
      <c r="W57" s="23"/>
      <c r="X57" s="25"/>
      <c r="Y57" s="25"/>
      <c r="Z57" s="25"/>
      <c r="AA57" s="25"/>
      <c r="AB57" s="25"/>
      <c r="AC57" s="25"/>
      <c r="AD57" s="26"/>
      <c r="AE57" s="25"/>
      <c r="AF57" s="25"/>
      <c r="AG57" s="25"/>
      <c r="AH57" s="25"/>
      <c r="AI57" s="25"/>
      <c r="AJ57" s="25"/>
      <c r="AK57" s="25"/>
      <c r="AL57" s="25"/>
    </row>
    <row r="58" spans="1:38" x14ac:dyDescent="0.25">
      <c r="A58" t="s">
        <v>82</v>
      </c>
      <c r="B58" t="s">
        <v>37</v>
      </c>
      <c r="C58" t="s">
        <v>16</v>
      </c>
      <c r="D58">
        <v>0</v>
      </c>
      <c r="E58">
        <v>1</v>
      </c>
      <c r="F58">
        <v>727</v>
      </c>
      <c r="G58">
        <v>6</v>
      </c>
      <c r="I58" t="s">
        <v>82</v>
      </c>
      <c r="J58" t="s">
        <v>83</v>
      </c>
      <c r="K58" t="s">
        <v>80</v>
      </c>
      <c r="L58" t="s">
        <v>81</v>
      </c>
      <c r="V58" s="25"/>
      <c r="W58" s="23"/>
      <c r="X58" s="25"/>
      <c r="Y58" s="25"/>
      <c r="Z58" s="25"/>
      <c r="AA58" s="25"/>
      <c r="AB58" s="25"/>
      <c r="AC58" s="25"/>
      <c r="AD58" s="26"/>
      <c r="AE58" s="25"/>
      <c r="AF58" s="25"/>
      <c r="AG58" s="25"/>
      <c r="AH58" s="25"/>
      <c r="AI58" s="25"/>
      <c r="AJ58" s="25"/>
      <c r="AK58" s="25"/>
      <c r="AL58" s="25"/>
    </row>
    <row r="59" spans="1:38" x14ac:dyDescent="0.25">
      <c r="A59" t="s">
        <v>84</v>
      </c>
      <c r="B59" t="s">
        <v>37</v>
      </c>
      <c r="C59" t="s">
        <v>16</v>
      </c>
      <c r="D59">
        <v>0</v>
      </c>
      <c r="E59">
        <v>1</v>
      </c>
      <c r="F59">
        <v>756</v>
      </c>
      <c r="G59">
        <v>9</v>
      </c>
      <c r="I59" t="s">
        <v>84</v>
      </c>
      <c r="J59" t="s">
        <v>85</v>
      </c>
      <c r="K59" t="s">
        <v>86</v>
      </c>
      <c r="L59" t="s">
        <v>81</v>
      </c>
      <c r="V59" s="25"/>
      <c r="W59" s="23"/>
      <c r="X59" s="25"/>
      <c r="Y59" s="25"/>
      <c r="Z59" s="25"/>
      <c r="AA59" s="25"/>
      <c r="AB59" s="25"/>
      <c r="AC59" s="25"/>
      <c r="AD59" s="26"/>
      <c r="AE59" s="25"/>
      <c r="AF59" s="25"/>
      <c r="AG59" s="25"/>
      <c r="AH59" s="25"/>
      <c r="AI59" s="25"/>
      <c r="AJ59" s="25"/>
      <c r="AK59" s="25"/>
      <c r="AL59" s="25"/>
    </row>
    <row r="60" spans="1:38" x14ac:dyDescent="0.25">
      <c r="A60" t="s">
        <v>87</v>
      </c>
      <c r="B60" t="s">
        <v>37</v>
      </c>
      <c r="C60" t="s">
        <v>16</v>
      </c>
      <c r="D60">
        <v>0</v>
      </c>
      <c r="E60">
        <v>1</v>
      </c>
      <c r="F60">
        <v>784</v>
      </c>
      <c r="G60">
        <v>12</v>
      </c>
      <c r="I60" t="s">
        <v>87</v>
      </c>
      <c r="J60" t="s">
        <v>88</v>
      </c>
      <c r="K60" t="s">
        <v>86</v>
      </c>
      <c r="L60" t="s">
        <v>81</v>
      </c>
      <c r="V60" s="25"/>
      <c r="W60" s="23"/>
      <c r="X60" s="25"/>
      <c r="Y60" s="25"/>
      <c r="Z60" s="25"/>
      <c r="AA60" s="25"/>
      <c r="AB60" s="25"/>
      <c r="AC60" s="25"/>
      <c r="AD60" s="26"/>
      <c r="AE60" s="25"/>
      <c r="AF60" s="25"/>
      <c r="AG60" s="25"/>
      <c r="AH60" s="25"/>
      <c r="AI60" s="25"/>
      <c r="AJ60" s="25"/>
      <c r="AK60" s="25"/>
      <c r="AL60" s="25"/>
    </row>
    <row r="61" spans="1:38" x14ac:dyDescent="0.25">
      <c r="A61" t="s">
        <v>89</v>
      </c>
      <c r="B61" t="s">
        <v>37</v>
      </c>
      <c r="C61" t="s">
        <v>16</v>
      </c>
      <c r="D61">
        <v>0</v>
      </c>
      <c r="E61">
        <v>1</v>
      </c>
      <c r="F61">
        <v>762</v>
      </c>
      <c r="G61">
        <v>17</v>
      </c>
      <c r="I61" t="s">
        <v>89</v>
      </c>
      <c r="J61" t="s">
        <v>90</v>
      </c>
      <c r="K61" t="s">
        <v>91</v>
      </c>
      <c r="L61" t="s">
        <v>92</v>
      </c>
      <c r="V61" s="25"/>
      <c r="W61" s="23"/>
      <c r="X61" s="25"/>
      <c r="Y61" s="25"/>
      <c r="Z61" s="25"/>
      <c r="AA61" s="25"/>
      <c r="AB61" s="25"/>
      <c r="AC61" s="25"/>
      <c r="AD61" s="26"/>
      <c r="AE61" s="25"/>
      <c r="AF61" s="25"/>
      <c r="AG61" s="25"/>
      <c r="AH61" s="25"/>
      <c r="AI61" s="25"/>
      <c r="AJ61" s="25"/>
      <c r="AK61" s="25"/>
      <c r="AL61" s="25"/>
    </row>
    <row r="62" spans="1:38" x14ac:dyDescent="0.25">
      <c r="A62" t="s">
        <v>93</v>
      </c>
      <c r="B62" t="s">
        <v>37</v>
      </c>
      <c r="C62" t="s">
        <v>16</v>
      </c>
      <c r="D62">
        <v>0</v>
      </c>
      <c r="E62">
        <v>1</v>
      </c>
      <c r="F62">
        <v>639</v>
      </c>
      <c r="G62">
        <v>20</v>
      </c>
      <c r="I62" t="s">
        <v>93</v>
      </c>
      <c r="J62" t="s">
        <v>94</v>
      </c>
      <c r="K62" t="s">
        <v>91</v>
      </c>
      <c r="L62" t="s">
        <v>92</v>
      </c>
      <c r="V62" s="25"/>
      <c r="W62" s="23"/>
      <c r="X62" s="25"/>
      <c r="Y62" s="25"/>
      <c r="Z62" s="25"/>
      <c r="AA62" s="25"/>
      <c r="AB62" s="25"/>
      <c r="AC62" s="25"/>
      <c r="AD62" s="26"/>
      <c r="AE62" s="25"/>
      <c r="AF62" s="25"/>
      <c r="AG62" s="25"/>
      <c r="AH62" s="25"/>
      <c r="AI62" s="25"/>
      <c r="AJ62" s="25"/>
      <c r="AK62" s="25"/>
      <c r="AL62" s="25"/>
    </row>
    <row r="63" spans="1:38" x14ac:dyDescent="0.25">
      <c r="A63" t="s">
        <v>95</v>
      </c>
      <c r="B63" t="s">
        <v>37</v>
      </c>
      <c r="C63" t="s">
        <v>16</v>
      </c>
      <c r="D63">
        <v>0</v>
      </c>
      <c r="E63">
        <v>1</v>
      </c>
      <c r="F63">
        <v>664</v>
      </c>
      <c r="G63">
        <v>23</v>
      </c>
      <c r="I63" t="s">
        <v>95</v>
      </c>
      <c r="J63" t="s">
        <v>96</v>
      </c>
      <c r="K63" t="s">
        <v>97</v>
      </c>
      <c r="L63" t="s">
        <v>92</v>
      </c>
      <c r="V63" s="25"/>
      <c r="W63" s="23"/>
      <c r="X63" s="25"/>
      <c r="Y63" s="25"/>
      <c r="Z63" s="25"/>
      <c r="AA63" s="25"/>
      <c r="AB63" s="25"/>
      <c r="AC63" s="25"/>
      <c r="AD63" s="26"/>
      <c r="AE63" s="25"/>
      <c r="AF63" s="25"/>
      <c r="AG63" s="25"/>
      <c r="AH63" s="25"/>
      <c r="AI63" s="25"/>
      <c r="AJ63" s="25"/>
      <c r="AK63" s="25"/>
      <c r="AL63" s="25"/>
    </row>
    <row r="64" spans="1:38" x14ac:dyDescent="0.25">
      <c r="A64" t="s">
        <v>98</v>
      </c>
      <c r="B64" t="s">
        <v>37</v>
      </c>
      <c r="C64" t="s">
        <v>16</v>
      </c>
      <c r="D64">
        <v>0</v>
      </c>
      <c r="E64">
        <v>1</v>
      </c>
      <c r="F64">
        <v>692</v>
      </c>
      <c r="G64">
        <v>26</v>
      </c>
      <c r="I64" t="s">
        <v>98</v>
      </c>
      <c r="J64" t="s">
        <v>99</v>
      </c>
      <c r="K64" t="s">
        <v>97</v>
      </c>
      <c r="L64" t="s">
        <v>92</v>
      </c>
      <c r="V64" s="25"/>
      <c r="W64" s="23"/>
      <c r="X64" s="25"/>
      <c r="Y64" s="25"/>
      <c r="Z64" s="25"/>
      <c r="AA64" s="25"/>
      <c r="AB64" s="25"/>
      <c r="AC64" s="25"/>
      <c r="AD64" s="26"/>
      <c r="AE64" s="25"/>
      <c r="AF64" s="25"/>
      <c r="AG64" s="25"/>
      <c r="AH64" s="25"/>
      <c r="AI64" s="25"/>
      <c r="AJ64" s="25"/>
      <c r="AK64" s="25"/>
      <c r="AL64" s="25"/>
    </row>
    <row r="65" spans="1:38" x14ac:dyDescent="0.25">
      <c r="A65" t="s">
        <v>100</v>
      </c>
      <c r="B65" t="s">
        <v>57</v>
      </c>
      <c r="C65" t="s">
        <v>58</v>
      </c>
      <c r="D65">
        <v>0</v>
      </c>
      <c r="E65">
        <v>1</v>
      </c>
      <c r="F65">
        <v>203</v>
      </c>
      <c r="G65">
        <v>31</v>
      </c>
      <c r="I65" t="s">
        <v>100</v>
      </c>
      <c r="J65" t="s">
        <v>101</v>
      </c>
      <c r="K65" t="s">
        <v>102</v>
      </c>
      <c r="L65" t="s">
        <v>103</v>
      </c>
      <c r="V65" s="25"/>
      <c r="W65" s="23"/>
      <c r="X65" s="25"/>
      <c r="Y65" s="25"/>
      <c r="Z65" s="25"/>
      <c r="AA65" s="25"/>
      <c r="AB65" s="25"/>
      <c r="AC65" s="25"/>
      <c r="AD65" s="26"/>
      <c r="AE65" s="25"/>
      <c r="AF65" s="25"/>
      <c r="AG65" s="25"/>
      <c r="AH65" s="25"/>
      <c r="AI65" s="25"/>
      <c r="AJ65" s="25"/>
      <c r="AK65" s="25"/>
      <c r="AL65" s="25"/>
    </row>
    <row r="66" spans="1:38" x14ac:dyDescent="0.25">
      <c r="A66" t="s">
        <v>104</v>
      </c>
      <c r="B66" t="s">
        <v>57</v>
      </c>
      <c r="C66" t="s">
        <v>58</v>
      </c>
      <c r="D66">
        <v>0</v>
      </c>
      <c r="E66">
        <v>1</v>
      </c>
      <c r="F66">
        <v>165</v>
      </c>
      <c r="G66">
        <v>32</v>
      </c>
      <c r="I66" t="s">
        <v>104</v>
      </c>
      <c r="J66" t="s">
        <v>101</v>
      </c>
      <c r="K66" t="s">
        <v>102</v>
      </c>
      <c r="L66" t="s">
        <v>103</v>
      </c>
      <c r="V66" s="25"/>
      <c r="W66" s="23"/>
      <c r="X66" s="25"/>
      <c r="Y66" s="25"/>
      <c r="Z66" s="25"/>
      <c r="AA66" s="25"/>
      <c r="AB66" s="25"/>
      <c r="AC66" s="25"/>
      <c r="AD66" s="26"/>
      <c r="AE66" s="25"/>
      <c r="AF66" s="25"/>
      <c r="AG66" s="25"/>
      <c r="AH66" s="25"/>
      <c r="AI66" s="25"/>
      <c r="AJ66" s="25"/>
      <c r="AK66" s="25"/>
      <c r="AL66" s="25"/>
    </row>
    <row r="67" spans="1:38" x14ac:dyDescent="0.25">
      <c r="A67" t="s">
        <v>105</v>
      </c>
      <c r="B67" t="s">
        <v>57</v>
      </c>
      <c r="C67" t="s">
        <v>58</v>
      </c>
      <c r="D67">
        <v>0</v>
      </c>
      <c r="E67">
        <v>1</v>
      </c>
      <c r="F67">
        <v>175</v>
      </c>
      <c r="G67">
        <v>34</v>
      </c>
      <c r="I67" t="s">
        <v>105</v>
      </c>
      <c r="J67" t="s">
        <v>106</v>
      </c>
      <c r="K67" t="s">
        <v>102</v>
      </c>
      <c r="L67" t="s">
        <v>103</v>
      </c>
      <c r="V67" s="25"/>
      <c r="W67" s="23"/>
      <c r="X67" s="25"/>
      <c r="Y67" s="25"/>
      <c r="Z67" s="25"/>
      <c r="AA67" s="25"/>
      <c r="AB67" s="25"/>
      <c r="AC67" s="25"/>
      <c r="AD67" s="26"/>
      <c r="AE67" s="25"/>
      <c r="AF67" s="25"/>
      <c r="AG67" s="25"/>
      <c r="AH67" s="25"/>
      <c r="AI67" s="25"/>
      <c r="AJ67" s="25"/>
      <c r="AK67" s="25"/>
      <c r="AL67" s="25"/>
    </row>
    <row r="68" spans="1:38" x14ac:dyDescent="0.25">
      <c r="A68" t="s">
        <v>107</v>
      </c>
      <c r="B68" t="s">
        <v>57</v>
      </c>
      <c r="C68" t="s">
        <v>58</v>
      </c>
      <c r="D68">
        <v>0</v>
      </c>
      <c r="E68">
        <v>1</v>
      </c>
      <c r="F68">
        <v>181</v>
      </c>
      <c r="G68">
        <v>35</v>
      </c>
      <c r="I68" t="s">
        <v>107</v>
      </c>
      <c r="J68" t="s">
        <v>106</v>
      </c>
      <c r="K68" t="s">
        <v>102</v>
      </c>
      <c r="L68" t="s">
        <v>103</v>
      </c>
      <c r="V68" s="25"/>
      <c r="W68" s="23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</row>
    <row r="69" spans="1:38" x14ac:dyDescent="0.25">
      <c r="A69" t="s">
        <v>108</v>
      </c>
      <c r="B69" t="s">
        <v>57</v>
      </c>
      <c r="C69" t="s">
        <v>58</v>
      </c>
      <c r="D69">
        <v>0</v>
      </c>
      <c r="E69">
        <v>1</v>
      </c>
      <c r="F69">
        <v>147</v>
      </c>
      <c r="G69">
        <v>38</v>
      </c>
      <c r="I69" t="s">
        <v>108</v>
      </c>
      <c r="J69" t="s">
        <v>109</v>
      </c>
      <c r="K69" t="s">
        <v>103</v>
      </c>
      <c r="V69" s="25"/>
      <c r="W69" s="23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</row>
    <row r="70" spans="1:38" x14ac:dyDescent="0.25">
      <c r="A70" t="s">
        <v>110</v>
      </c>
      <c r="B70" t="s">
        <v>57</v>
      </c>
      <c r="C70" t="s">
        <v>58</v>
      </c>
      <c r="D70">
        <v>0</v>
      </c>
      <c r="E70">
        <v>1</v>
      </c>
      <c r="F70">
        <v>156</v>
      </c>
      <c r="G70">
        <v>39</v>
      </c>
      <c r="I70" t="s">
        <v>110</v>
      </c>
      <c r="J70" t="s">
        <v>109</v>
      </c>
      <c r="K70" t="s">
        <v>103</v>
      </c>
      <c r="V70" s="25"/>
      <c r="W70" s="23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</row>
    <row r="71" spans="1:38" x14ac:dyDescent="0.25">
      <c r="A71" t="s">
        <v>111</v>
      </c>
      <c r="B71" t="s">
        <v>57</v>
      </c>
      <c r="C71" t="s">
        <v>58</v>
      </c>
      <c r="D71">
        <v>0</v>
      </c>
      <c r="E71">
        <v>1</v>
      </c>
      <c r="F71">
        <v>173</v>
      </c>
      <c r="G71">
        <v>41</v>
      </c>
      <c r="I71" t="s">
        <v>111</v>
      </c>
      <c r="J71" t="s">
        <v>112</v>
      </c>
      <c r="K71" t="s">
        <v>60</v>
      </c>
      <c r="L71" t="s">
        <v>48</v>
      </c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</row>
    <row r="72" spans="1:38" x14ac:dyDescent="0.25">
      <c r="A72" t="s">
        <v>113</v>
      </c>
      <c r="B72" t="s">
        <v>57</v>
      </c>
      <c r="C72" t="s">
        <v>58</v>
      </c>
      <c r="D72">
        <v>0</v>
      </c>
      <c r="E72">
        <v>1</v>
      </c>
      <c r="F72">
        <v>181</v>
      </c>
      <c r="G72">
        <v>42</v>
      </c>
      <c r="I72" t="s">
        <v>113</v>
      </c>
      <c r="J72" t="s">
        <v>112</v>
      </c>
      <c r="K72" t="s">
        <v>60</v>
      </c>
      <c r="L72" t="s">
        <v>48</v>
      </c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</row>
    <row r="73" spans="1:38" x14ac:dyDescent="0.25">
      <c r="A73" t="s">
        <v>114</v>
      </c>
      <c r="B73" t="s">
        <v>57</v>
      </c>
      <c r="C73" t="s">
        <v>58</v>
      </c>
      <c r="D73">
        <v>0</v>
      </c>
      <c r="E73">
        <v>1</v>
      </c>
      <c r="F73">
        <v>439</v>
      </c>
      <c r="G73">
        <v>43</v>
      </c>
      <c r="I73" t="s">
        <v>114</v>
      </c>
      <c r="J73" t="s">
        <v>63</v>
      </c>
      <c r="K73" t="s">
        <v>60</v>
      </c>
      <c r="L73" t="s">
        <v>48</v>
      </c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</row>
    <row r="74" spans="1:38" x14ac:dyDescent="0.25">
      <c r="A74" t="s">
        <v>79</v>
      </c>
      <c r="B74" t="s">
        <v>37</v>
      </c>
      <c r="C74" t="s">
        <v>16</v>
      </c>
      <c r="D74">
        <v>1</v>
      </c>
      <c r="E74">
        <v>1</v>
      </c>
      <c r="F74">
        <v>400</v>
      </c>
      <c r="G74">
        <v>-1</v>
      </c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</row>
    <row r="75" spans="1:38" x14ac:dyDescent="0.25">
      <c r="A75" t="s">
        <v>83</v>
      </c>
      <c r="B75" t="s">
        <v>37</v>
      </c>
      <c r="C75" t="s">
        <v>16</v>
      </c>
      <c r="D75">
        <v>1</v>
      </c>
      <c r="E75">
        <v>1</v>
      </c>
      <c r="F75">
        <v>385</v>
      </c>
      <c r="G75">
        <v>-1</v>
      </c>
      <c r="V75" s="25"/>
      <c r="W75" s="25"/>
      <c r="X75" s="25"/>
      <c r="Y75" s="25"/>
      <c r="Z75" s="25"/>
      <c r="AA75" s="25"/>
      <c r="AB75" s="25"/>
      <c r="AC75" s="25"/>
      <c r="AD75" s="25"/>
      <c r="AE75" s="23"/>
      <c r="AF75" s="23"/>
      <c r="AG75" s="23"/>
      <c r="AH75" s="23"/>
      <c r="AI75" s="23"/>
      <c r="AJ75" s="24"/>
      <c r="AK75" s="25"/>
      <c r="AL75" s="25"/>
    </row>
    <row r="76" spans="1:38" x14ac:dyDescent="0.25">
      <c r="A76" t="s">
        <v>85</v>
      </c>
      <c r="B76" t="s">
        <v>37</v>
      </c>
      <c r="C76" t="s">
        <v>16</v>
      </c>
      <c r="D76">
        <v>1</v>
      </c>
      <c r="E76">
        <v>1</v>
      </c>
      <c r="F76">
        <v>373</v>
      </c>
      <c r="G76">
        <v>-1</v>
      </c>
      <c r="V76" s="25"/>
      <c r="W76" s="25"/>
      <c r="X76" s="27"/>
      <c r="Y76" s="27"/>
      <c r="Z76" s="27"/>
      <c r="AA76" s="27"/>
      <c r="AB76" s="28"/>
      <c r="AC76" s="25"/>
      <c r="AD76" s="26"/>
      <c r="AE76" s="23"/>
      <c r="AF76" s="25"/>
      <c r="AG76" s="25"/>
      <c r="AH76" s="25"/>
      <c r="AI76" s="25"/>
      <c r="AJ76" s="25"/>
      <c r="AK76" s="25"/>
      <c r="AL76" s="25"/>
    </row>
    <row r="77" spans="1:38" x14ac:dyDescent="0.25">
      <c r="A77" t="s">
        <v>88</v>
      </c>
      <c r="B77" t="s">
        <v>37</v>
      </c>
      <c r="C77" t="s">
        <v>16</v>
      </c>
      <c r="D77">
        <v>1</v>
      </c>
      <c r="E77">
        <v>1</v>
      </c>
      <c r="F77">
        <v>386</v>
      </c>
      <c r="G77">
        <v>-1</v>
      </c>
      <c r="V77" s="25"/>
      <c r="W77" s="25"/>
      <c r="X77" s="27"/>
      <c r="Y77" s="27"/>
      <c r="Z77" s="27"/>
      <c r="AA77" s="27"/>
      <c r="AB77" s="28"/>
      <c r="AC77" s="25"/>
      <c r="AD77" s="26"/>
      <c r="AE77" s="23"/>
      <c r="AF77" s="25"/>
      <c r="AG77" s="25"/>
      <c r="AH77" s="25"/>
      <c r="AI77" s="25"/>
      <c r="AJ77" s="25"/>
      <c r="AK77" s="25"/>
      <c r="AL77" s="25"/>
    </row>
    <row r="78" spans="1:38" x14ac:dyDescent="0.25">
      <c r="A78" t="s">
        <v>90</v>
      </c>
      <c r="B78" t="s">
        <v>37</v>
      </c>
      <c r="C78" t="s">
        <v>16</v>
      </c>
      <c r="D78">
        <v>1</v>
      </c>
      <c r="E78">
        <v>1</v>
      </c>
      <c r="F78">
        <v>360</v>
      </c>
      <c r="G78">
        <v>-1</v>
      </c>
      <c r="V78" s="25"/>
      <c r="W78" s="25"/>
      <c r="X78" s="27"/>
      <c r="Y78" s="27"/>
      <c r="Z78" s="27"/>
      <c r="AA78" s="27"/>
      <c r="AB78" s="28"/>
      <c r="AC78" s="25"/>
      <c r="AD78" s="26"/>
      <c r="AE78" s="23"/>
      <c r="AF78" s="25"/>
      <c r="AG78" s="25"/>
      <c r="AH78" s="25"/>
      <c r="AI78" s="25"/>
      <c r="AJ78" s="25"/>
      <c r="AK78" s="25"/>
      <c r="AL78" s="26"/>
    </row>
    <row r="79" spans="1:38" x14ac:dyDescent="0.25">
      <c r="A79" t="s">
        <v>94</v>
      </c>
      <c r="B79" t="s">
        <v>37</v>
      </c>
      <c r="C79" t="s">
        <v>16</v>
      </c>
      <c r="D79">
        <v>1</v>
      </c>
      <c r="E79">
        <v>1</v>
      </c>
      <c r="F79">
        <v>336</v>
      </c>
      <c r="G79">
        <v>-1</v>
      </c>
      <c r="V79" s="25"/>
      <c r="W79" s="25"/>
      <c r="X79" s="27"/>
      <c r="Y79" s="27"/>
      <c r="Z79" s="27"/>
      <c r="AA79" s="27"/>
      <c r="AB79" s="28"/>
      <c r="AC79" s="25"/>
      <c r="AD79" s="26"/>
      <c r="AE79" s="23"/>
      <c r="AF79" s="25"/>
      <c r="AG79" s="25"/>
      <c r="AH79" s="25"/>
      <c r="AI79" s="25"/>
      <c r="AJ79" s="25"/>
      <c r="AK79" s="25"/>
      <c r="AL79" s="26"/>
    </row>
    <row r="80" spans="1:38" x14ac:dyDescent="0.25">
      <c r="A80" t="s">
        <v>96</v>
      </c>
      <c r="B80" t="s">
        <v>37</v>
      </c>
      <c r="C80" t="s">
        <v>16</v>
      </c>
      <c r="D80">
        <v>1</v>
      </c>
      <c r="E80">
        <v>1</v>
      </c>
      <c r="F80">
        <v>323</v>
      </c>
      <c r="G80">
        <v>-1</v>
      </c>
      <c r="V80" s="25"/>
      <c r="W80" s="25"/>
      <c r="X80" s="27"/>
      <c r="Y80" s="27"/>
      <c r="Z80" s="27"/>
      <c r="AA80" s="27"/>
      <c r="AB80" s="28"/>
      <c r="AC80" s="25"/>
      <c r="AD80" s="26"/>
      <c r="AE80" s="23"/>
      <c r="AF80" s="25"/>
      <c r="AG80" s="25"/>
      <c r="AH80" s="25"/>
      <c r="AI80" s="25"/>
      <c r="AJ80" s="25"/>
      <c r="AK80" s="25"/>
      <c r="AL80" s="26"/>
    </row>
    <row r="81" spans="1:38" x14ac:dyDescent="0.25">
      <c r="A81" t="s">
        <v>99</v>
      </c>
      <c r="B81" t="s">
        <v>37</v>
      </c>
      <c r="C81" t="s">
        <v>16</v>
      </c>
      <c r="D81">
        <v>1</v>
      </c>
      <c r="E81">
        <v>1</v>
      </c>
      <c r="F81">
        <v>326</v>
      </c>
      <c r="G81">
        <v>-1</v>
      </c>
      <c r="V81" s="25"/>
      <c r="W81" s="25"/>
      <c r="X81" s="27"/>
      <c r="Y81" s="27"/>
      <c r="Z81" s="27"/>
      <c r="AA81" s="27"/>
      <c r="AB81" s="28"/>
      <c r="AC81" s="25"/>
      <c r="AD81" s="26"/>
      <c r="AE81" s="23"/>
      <c r="AF81" s="25"/>
      <c r="AG81" s="25"/>
      <c r="AH81" s="25"/>
      <c r="AI81" s="25"/>
      <c r="AJ81" s="25"/>
      <c r="AK81" s="25"/>
      <c r="AL81" s="26"/>
    </row>
    <row r="82" spans="1:38" x14ac:dyDescent="0.25">
      <c r="A82" t="s">
        <v>101</v>
      </c>
      <c r="B82" t="s">
        <v>37</v>
      </c>
      <c r="C82" t="s">
        <v>16</v>
      </c>
      <c r="D82">
        <v>1</v>
      </c>
      <c r="E82">
        <v>1</v>
      </c>
      <c r="F82">
        <v>669</v>
      </c>
      <c r="G82">
        <v>-1</v>
      </c>
      <c r="V82" s="25"/>
      <c r="W82" s="25"/>
      <c r="X82" s="27"/>
      <c r="Y82" s="27"/>
      <c r="Z82" s="27"/>
      <c r="AA82" s="27"/>
      <c r="AB82" s="28"/>
      <c r="AC82" s="25"/>
      <c r="AD82" s="26"/>
      <c r="AE82" s="23"/>
      <c r="AF82" s="25"/>
      <c r="AG82" s="25"/>
      <c r="AH82" s="25"/>
      <c r="AI82" s="25"/>
      <c r="AJ82" s="25"/>
      <c r="AK82" s="25"/>
      <c r="AL82" s="26"/>
    </row>
    <row r="83" spans="1:38" x14ac:dyDescent="0.25">
      <c r="A83" t="s">
        <v>109</v>
      </c>
      <c r="B83" t="s">
        <v>37</v>
      </c>
      <c r="C83" t="s">
        <v>16</v>
      </c>
      <c r="D83">
        <v>1</v>
      </c>
      <c r="E83">
        <v>1</v>
      </c>
      <c r="F83">
        <v>1944</v>
      </c>
      <c r="G83">
        <v>-1</v>
      </c>
      <c r="V83" s="25"/>
      <c r="W83" s="25"/>
      <c r="X83" s="27"/>
      <c r="Y83" s="27"/>
      <c r="Z83" s="27"/>
      <c r="AA83" s="27"/>
      <c r="AB83" s="28"/>
      <c r="AC83" s="25"/>
      <c r="AD83" s="26"/>
      <c r="AE83" s="23"/>
      <c r="AF83" s="25"/>
      <c r="AG83" s="25"/>
      <c r="AH83" s="25"/>
      <c r="AI83" s="25"/>
      <c r="AJ83" s="25"/>
      <c r="AK83" s="25"/>
      <c r="AL83" s="26"/>
    </row>
    <row r="84" spans="1:38" x14ac:dyDescent="0.25">
      <c r="A84" t="s">
        <v>106</v>
      </c>
      <c r="B84" t="s">
        <v>37</v>
      </c>
      <c r="C84" t="s">
        <v>16</v>
      </c>
      <c r="D84">
        <v>1</v>
      </c>
      <c r="E84">
        <v>1</v>
      </c>
      <c r="F84">
        <v>603</v>
      </c>
      <c r="G84">
        <v>-1</v>
      </c>
      <c r="V84" s="25"/>
      <c r="W84" s="25"/>
      <c r="X84" s="27"/>
      <c r="Y84" s="25"/>
      <c r="Z84" s="27"/>
      <c r="AA84" s="25"/>
      <c r="AB84" s="28"/>
      <c r="AC84" s="25"/>
      <c r="AD84" s="26"/>
      <c r="AE84" s="23"/>
      <c r="AF84" s="25"/>
      <c r="AG84" s="25"/>
      <c r="AH84" s="25"/>
      <c r="AI84" s="25"/>
      <c r="AJ84" s="25"/>
      <c r="AK84" s="25"/>
      <c r="AL84" s="26"/>
    </row>
    <row r="85" spans="1:38" x14ac:dyDescent="0.25">
      <c r="A85" t="s">
        <v>112</v>
      </c>
      <c r="B85" t="s">
        <v>57</v>
      </c>
      <c r="C85" t="s">
        <v>58</v>
      </c>
      <c r="D85">
        <v>1</v>
      </c>
      <c r="E85">
        <v>1</v>
      </c>
      <c r="F85">
        <v>658</v>
      </c>
      <c r="G85">
        <v>-1</v>
      </c>
      <c r="V85" s="25"/>
      <c r="W85" s="25"/>
      <c r="X85" s="27"/>
      <c r="Y85" s="25"/>
      <c r="Z85" s="27"/>
      <c r="AA85" s="25"/>
      <c r="AB85" s="28"/>
      <c r="AC85" s="25"/>
      <c r="AD85" s="26"/>
      <c r="AE85" s="23"/>
      <c r="AF85" s="25"/>
      <c r="AG85" s="25"/>
      <c r="AH85" s="25"/>
      <c r="AI85" s="25"/>
      <c r="AJ85" s="25"/>
      <c r="AK85" s="25"/>
      <c r="AL85" s="26"/>
    </row>
    <row r="86" spans="1:38" x14ac:dyDescent="0.25">
      <c r="A86" t="s">
        <v>80</v>
      </c>
      <c r="B86" t="s">
        <v>65</v>
      </c>
      <c r="C86" t="s">
        <v>16</v>
      </c>
      <c r="D86">
        <v>1</v>
      </c>
      <c r="E86">
        <v>1</v>
      </c>
      <c r="F86">
        <v>1005</v>
      </c>
      <c r="G86">
        <v>-1</v>
      </c>
      <c r="V86" s="25"/>
      <c r="W86" s="25"/>
      <c r="X86" s="27"/>
      <c r="Y86" s="25"/>
      <c r="Z86" s="27"/>
      <c r="AA86" s="25"/>
      <c r="AB86" s="28"/>
      <c r="AC86" s="25"/>
      <c r="AD86" s="26"/>
      <c r="AE86" s="23"/>
      <c r="AF86" s="25"/>
      <c r="AG86" s="25"/>
      <c r="AH86" s="25"/>
      <c r="AI86" s="25"/>
      <c r="AJ86" s="25"/>
      <c r="AK86" s="25"/>
      <c r="AL86" s="26"/>
    </row>
    <row r="87" spans="1:38" x14ac:dyDescent="0.25">
      <c r="A87" t="s">
        <v>86</v>
      </c>
      <c r="B87" t="s">
        <v>65</v>
      </c>
      <c r="C87" t="s">
        <v>16</v>
      </c>
      <c r="D87">
        <v>1</v>
      </c>
      <c r="E87">
        <v>1</v>
      </c>
      <c r="F87">
        <v>942</v>
      </c>
      <c r="G87">
        <v>-1</v>
      </c>
      <c r="V87" s="25"/>
      <c r="W87" s="25"/>
      <c r="X87" s="27"/>
      <c r="Y87" s="25"/>
      <c r="Z87" s="27"/>
      <c r="AA87" s="25"/>
      <c r="AB87" s="28"/>
      <c r="AC87" s="25"/>
      <c r="AD87" s="26"/>
      <c r="AE87" s="23"/>
      <c r="AF87" s="25"/>
      <c r="AG87" s="25"/>
      <c r="AH87" s="25"/>
      <c r="AI87" s="25"/>
      <c r="AJ87" s="25"/>
      <c r="AK87" s="25"/>
      <c r="AL87" s="26"/>
    </row>
    <row r="88" spans="1:38" x14ac:dyDescent="0.25">
      <c r="A88" t="s">
        <v>91</v>
      </c>
      <c r="B88" t="s">
        <v>65</v>
      </c>
      <c r="C88" t="s">
        <v>16</v>
      </c>
      <c r="D88">
        <v>1</v>
      </c>
      <c r="E88">
        <v>1</v>
      </c>
      <c r="F88">
        <v>811</v>
      </c>
      <c r="G88">
        <v>-1</v>
      </c>
      <c r="V88" s="25"/>
      <c r="W88" s="25"/>
      <c r="X88" s="27"/>
      <c r="Y88" s="25"/>
      <c r="Z88" s="27"/>
      <c r="AA88" s="25"/>
      <c r="AB88" s="25"/>
      <c r="AC88" s="25"/>
      <c r="AD88" s="25"/>
      <c r="AE88" s="23"/>
      <c r="AF88" s="25"/>
      <c r="AG88" s="25"/>
      <c r="AH88" s="25"/>
      <c r="AI88" s="25"/>
      <c r="AJ88" s="25"/>
      <c r="AK88" s="25"/>
      <c r="AL88" s="26"/>
    </row>
    <row r="89" spans="1:38" x14ac:dyDescent="0.25">
      <c r="A89" t="s">
        <v>97</v>
      </c>
      <c r="B89" t="s">
        <v>37</v>
      </c>
      <c r="C89" t="s">
        <v>16</v>
      </c>
      <c r="D89">
        <v>1</v>
      </c>
      <c r="E89">
        <v>1</v>
      </c>
      <c r="F89">
        <v>731</v>
      </c>
      <c r="G89">
        <v>-1</v>
      </c>
      <c r="V89" s="25"/>
      <c r="W89" s="25"/>
      <c r="X89" s="27"/>
      <c r="Y89" s="25"/>
      <c r="Z89" s="27"/>
      <c r="AA89" s="25"/>
      <c r="AB89" s="25"/>
      <c r="AC89" s="25"/>
      <c r="AD89" s="25"/>
      <c r="AE89" s="23"/>
      <c r="AF89" s="25"/>
      <c r="AG89" s="25"/>
      <c r="AH89" s="25"/>
      <c r="AI89" s="25"/>
      <c r="AJ89" s="25"/>
      <c r="AK89" s="25"/>
      <c r="AL89" s="26"/>
    </row>
    <row r="90" spans="1:38" x14ac:dyDescent="0.25">
      <c r="A90" t="s">
        <v>102</v>
      </c>
      <c r="B90" t="s">
        <v>37</v>
      </c>
      <c r="C90" t="s">
        <v>16</v>
      </c>
      <c r="D90">
        <v>1</v>
      </c>
      <c r="E90">
        <v>1</v>
      </c>
      <c r="F90">
        <v>1372</v>
      </c>
      <c r="G90">
        <v>-1</v>
      </c>
      <c r="V90" s="25"/>
      <c r="W90" s="25"/>
      <c r="X90" s="27"/>
      <c r="Y90" s="25"/>
      <c r="Z90" s="27"/>
      <c r="AA90" s="25"/>
      <c r="AB90" s="25"/>
      <c r="AC90" s="25"/>
      <c r="AD90" s="25"/>
      <c r="AE90" s="23"/>
      <c r="AF90" s="25"/>
      <c r="AG90" s="25"/>
      <c r="AH90" s="25"/>
      <c r="AI90" s="25"/>
      <c r="AJ90" s="25"/>
      <c r="AK90" s="25"/>
      <c r="AL90" s="26"/>
    </row>
    <row r="91" spans="1:38" x14ac:dyDescent="0.25">
      <c r="A91" t="s">
        <v>103</v>
      </c>
      <c r="B91" t="s">
        <v>65</v>
      </c>
      <c r="C91" t="s">
        <v>16</v>
      </c>
      <c r="D91">
        <v>1</v>
      </c>
      <c r="E91">
        <v>0</v>
      </c>
      <c r="F91" s="4">
        <f>4320-15</f>
        <v>4305</v>
      </c>
      <c r="G91">
        <v>-1</v>
      </c>
      <c r="V91" s="25"/>
      <c r="W91" s="25"/>
      <c r="X91" s="27"/>
      <c r="Y91" s="25"/>
      <c r="Z91" s="27"/>
      <c r="AA91" s="25"/>
      <c r="AB91" s="25"/>
      <c r="AC91" s="25"/>
      <c r="AD91" s="25"/>
      <c r="AE91" s="23"/>
      <c r="AF91" s="25"/>
      <c r="AG91" s="25"/>
      <c r="AH91" s="25"/>
      <c r="AI91" s="25"/>
      <c r="AJ91" s="25"/>
      <c r="AK91" s="25"/>
      <c r="AL91" s="26"/>
    </row>
    <row r="92" spans="1:38" x14ac:dyDescent="0.25">
      <c r="A92" t="s">
        <v>81</v>
      </c>
      <c r="B92" t="s">
        <v>67</v>
      </c>
      <c r="C92" t="s">
        <v>16</v>
      </c>
      <c r="D92">
        <v>1</v>
      </c>
      <c r="E92">
        <v>0</v>
      </c>
      <c r="F92" s="4">
        <f>5020-16</f>
        <v>5004</v>
      </c>
      <c r="G92">
        <v>-1</v>
      </c>
      <c r="V92" s="25"/>
      <c r="W92" s="25"/>
      <c r="X92" s="27"/>
      <c r="Y92" s="25"/>
      <c r="Z92" s="27"/>
      <c r="AA92" s="25"/>
      <c r="AB92" s="25"/>
      <c r="AC92" s="25"/>
      <c r="AD92" s="25"/>
      <c r="AE92" s="23"/>
      <c r="AF92" s="25"/>
      <c r="AG92" s="25"/>
      <c r="AH92" s="25"/>
      <c r="AI92" s="25"/>
      <c r="AJ92" s="25"/>
      <c r="AK92" s="25"/>
      <c r="AL92" s="26"/>
    </row>
    <row r="93" spans="1:38" x14ac:dyDescent="0.25">
      <c r="A93" t="s">
        <v>92</v>
      </c>
      <c r="B93" t="s">
        <v>64</v>
      </c>
      <c r="C93" t="s">
        <v>16</v>
      </c>
      <c r="D93">
        <v>1</v>
      </c>
      <c r="E93">
        <v>0</v>
      </c>
      <c r="F93" s="4">
        <f>5062-16</f>
        <v>5046</v>
      </c>
      <c r="G93">
        <v>-1</v>
      </c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6"/>
    </row>
    <row r="94" spans="1:38" x14ac:dyDescent="0.25">
      <c r="A94" t="s">
        <v>115</v>
      </c>
      <c r="B94" t="s">
        <v>57</v>
      </c>
      <c r="C94" t="s">
        <v>58</v>
      </c>
      <c r="D94">
        <v>0</v>
      </c>
      <c r="E94">
        <v>1</v>
      </c>
      <c r="F94">
        <v>970</v>
      </c>
      <c r="G94">
        <v>3</v>
      </c>
      <c r="I94" t="s">
        <v>115</v>
      </c>
      <c r="J94" t="s">
        <v>79</v>
      </c>
      <c r="K94" t="s">
        <v>80</v>
      </c>
      <c r="L94" t="s">
        <v>81</v>
      </c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6"/>
    </row>
    <row r="95" spans="1:38" x14ac:dyDescent="0.25">
      <c r="A95" t="s">
        <v>116</v>
      </c>
      <c r="B95" t="s">
        <v>57</v>
      </c>
      <c r="C95" t="s">
        <v>58</v>
      </c>
      <c r="D95">
        <v>0</v>
      </c>
      <c r="E95">
        <v>1</v>
      </c>
      <c r="F95">
        <v>839</v>
      </c>
      <c r="G95">
        <v>6</v>
      </c>
      <c r="I95" t="s">
        <v>116</v>
      </c>
      <c r="J95" t="s">
        <v>83</v>
      </c>
      <c r="K95" t="s">
        <v>80</v>
      </c>
      <c r="L95" t="s">
        <v>81</v>
      </c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</row>
    <row r="96" spans="1:38" x14ac:dyDescent="0.25">
      <c r="A96" t="s">
        <v>117</v>
      </c>
      <c r="B96" t="s">
        <v>57</v>
      </c>
      <c r="C96" t="s">
        <v>58</v>
      </c>
      <c r="D96">
        <v>0</v>
      </c>
      <c r="E96">
        <v>1</v>
      </c>
      <c r="F96">
        <v>862</v>
      </c>
      <c r="G96">
        <v>9</v>
      </c>
      <c r="I96" t="s">
        <v>117</v>
      </c>
      <c r="J96" t="s">
        <v>85</v>
      </c>
      <c r="K96" t="s">
        <v>86</v>
      </c>
      <c r="L96" t="s">
        <v>81</v>
      </c>
    </row>
    <row r="97" spans="1:38" x14ac:dyDescent="0.25">
      <c r="A97" t="s">
        <v>118</v>
      </c>
      <c r="B97" t="s">
        <v>57</v>
      </c>
      <c r="C97" t="s">
        <v>58</v>
      </c>
      <c r="D97">
        <v>0</v>
      </c>
      <c r="E97">
        <v>1</v>
      </c>
      <c r="F97">
        <v>881</v>
      </c>
      <c r="G97">
        <v>12</v>
      </c>
      <c r="I97" t="s">
        <v>118</v>
      </c>
      <c r="J97" t="s">
        <v>88</v>
      </c>
      <c r="K97" t="s">
        <v>86</v>
      </c>
      <c r="L97" t="s">
        <v>81</v>
      </c>
    </row>
    <row r="98" spans="1:38" x14ac:dyDescent="0.25">
      <c r="A98" t="s">
        <v>119</v>
      </c>
      <c r="B98" t="s">
        <v>57</v>
      </c>
      <c r="C98" t="s">
        <v>58</v>
      </c>
      <c r="D98">
        <v>0</v>
      </c>
      <c r="E98">
        <v>1</v>
      </c>
      <c r="F98">
        <v>850</v>
      </c>
      <c r="G98">
        <v>17</v>
      </c>
      <c r="I98" t="s">
        <v>119</v>
      </c>
      <c r="J98" t="s">
        <v>90</v>
      </c>
      <c r="K98" t="s">
        <v>91</v>
      </c>
      <c r="L98" t="s">
        <v>92</v>
      </c>
    </row>
    <row r="99" spans="1:38" x14ac:dyDescent="0.25">
      <c r="A99" t="s">
        <v>120</v>
      </c>
      <c r="B99" t="s">
        <v>57</v>
      </c>
      <c r="C99" t="s">
        <v>58</v>
      </c>
      <c r="D99">
        <v>0</v>
      </c>
      <c r="E99">
        <v>1</v>
      </c>
      <c r="F99">
        <v>726</v>
      </c>
      <c r="G99">
        <v>20</v>
      </c>
      <c r="I99" t="s">
        <v>120</v>
      </c>
      <c r="J99" t="s">
        <v>94</v>
      </c>
      <c r="K99" t="s">
        <v>91</v>
      </c>
      <c r="L99" t="s">
        <v>92</v>
      </c>
      <c r="AL99" s="8"/>
    </row>
    <row r="100" spans="1:38" x14ac:dyDescent="0.25">
      <c r="A100" t="s">
        <v>121</v>
      </c>
      <c r="B100" t="s">
        <v>57</v>
      </c>
      <c r="C100" t="s">
        <v>58</v>
      </c>
      <c r="D100">
        <v>0</v>
      </c>
      <c r="E100">
        <v>1</v>
      </c>
      <c r="F100">
        <v>740</v>
      </c>
      <c r="G100">
        <v>23</v>
      </c>
      <c r="I100" t="s">
        <v>121</v>
      </c>
      <c r="J100" t="s">
        <v>96</v>
      </c>
      <c r="K100" t="s">
        <v>97</v>
      </c>
      <c r="L100" t="s">
        <v>92</v>
      </c>
      <c r="AL100" s="8"/>
    </row>
    <row r="101" spans="1:38" x14ac:dyDescent="0.25">
      <c r="A101" t="s">
        <v>122</v>
      </c>
      <c r="B101" t="s">
        <v>57</v>
      </c>
      <c r="C101" t="s">
        <v>58</v>
      </c>
      <c r="D101">
        <v>0</v>
      </c>
      <c r="E101">
        <v>1</v>
      </c>
      <c r="F101">
        <v>755</v>
      </c>
      <c r="G101">
        <v>26</v>
      </c>
      <c r="I101" t="s">
        <v>122</v>
      </c>
      <c r="J101" t="s">
        <v>99</v>
      </c>
      <c r="K101" t="s">
        <v>97</v>
      </c>
      <c r="L101" t="s">
        <v>92</v>
      </c>
      <c r="AL101" s="8"/>
    </row>
    <row r="102" spans="1:38" ht="14.25" customHeight="1" x14ac:dyDescent="0.25">
      <c r="A102" t="s">
        <v>123</v>
      </c>
      <c r="B102" t="s">
        <v>57</v>
      </c>
      <c r="C102" t="s">
        <v>58</v>
      </c>
      <c r="D102">
        <v>0</v>
      </c>
      <c r="E102">
        <v>0</v>
      </c>
      <c r="F102">
        <v>720</v>
      </c>
      <c r="G102">
        <v>3</v>
      </c>
      <c r="I102" t="s">
        <v>123</v>
      </c>
      <c r="J102" t="s">
        <v>124</v>
      </c>
      <c r="K102" t="s">
        <v>125</v>
      </c>
      <c r="L102" t="s">
        <v>126</v>
      </c>
      <c r="M102" t="s">
        <v>127</v>
      </c>
      <c r="AL102" s="8"/>
    </row>
    <row r="103" spans="1:38" x14ac:dyDescent="0.25">
      <c r="A103" t="s">
        <v>128</v>
      </c>
      <c r="B103" t="s">
        <v>57</v>
      </c>
      <c r="C103" t="s">
        <v>58</v>
      </c>
      <c r="D103">
        <v>0</v>
      </c>
      <c r="E103">
        <v>0</v>
      </c>
      <c r="F103">
        <v>380</v>
      </c>
      <c r="G103">
        <v>6</v>
      </c>
      <c r="I103" t="s">
        <v>128</v>
      </c>
      <c r="J103" t="s">
        <v>124</v>
      </c>
      <c r="K103" t="s">
        <v>125</v>
      </c>
      <c r="L103" t="s">
        <v>126</v>
      </c>
      <c r="M103" t="s">
        <v>127</v>
      </c>
      <c r="AL103" s="8"/>
    </row>
    <row r="104" spans="1:38" x14ac:dyDescent="0.25">
      <c r="A104" t="s">
        <v>129</v>
      </c>
      <c r="B104" t="s">
        <v>57</v>
      </c>
      <c r="C104" t="s">
        <v>58</v>
      </c>
      <c r="D104">
        <v>0</v>
      </c>
      <c r="E104">
        <v>0</v>
      </c>
      <c r="F104">
        <v>564</v>
      </c>
      <c r="G104">
        <v>10</v>
      </c>
      <c r="I104" t="s">
        <v>129</v>
      </c>
      <c r="J104" t="s">
        <v>130</v>
      </c>
      <c r="K104" t="s">
        <v>125</v>
      </c>
      <c r="L104" t="s">
        <v>126</v>
      </c>
      <c r="M104" t="s">
        <v>127</v>
      </c>
      <c r="AL104" s="8"/>
    </row>
    <row r="105" spans="1:38" x14ac:dyDescent="0.25">
      <c r="A105" t="s">
        <v>131</v>
      </c>
      <c r="B105" t="s">
        <v>57</v>
      </c>
      <c r="C105" t="s">
        <v>58</v>
      </c>
      <c r="D105">
        <v>0</v>
      </c>
      <c r="E105">
        <v>0</v>
      </c>
      <c r="F105">
        <v>569</v>
      </c>
      <c r="G105">
        <v>13</v>
      </c>
      <c r="I105" t="s">
        <v>131</v>
      </c>
      <c r="J105" t="s">
        <v>130</v>
      </c>
      <c r="K105" t="s">
        <v>125</v>
      </c>
      <c r="L105" t="s">
        <v>126</v>
      </c>
      <c r="M105" t="s">
        <v>127</v>
      </c>
      <c r="AL105" s="8"/>
    </row>
    <row r="106" spans="1:38" x14ac:dyDescent="0.25">
      <c r="A106" t="s">
        <v>132</v>
      </c>
      <c r="B106" t="s">
        <v>57</v>
      </c>
      <c r="C106" t="s">
        <v>58</v>
      </c>
      <c r="D106">
        <v>0</v>
      </c>
      <c r="E106">
        <v>0</v>
      </c>
      <c r="F106">
        <v>593</v>
      </c>
      <c r="G106">
        <v>17</v>
      </c>
      <c r="I106" t="s">
        <v>132</v>
      </c>
      <c r="J106" t="s">
        <v>133</v>
      </c>
      <c r="K106" t="s">
        <v>134</v>
      </c>
      <c r="L106" t="s">
        <v>126</v>
      </c>
      <c r="M106" t="s">
        <v>127</v>
      </c>
      <c r="AL106" s="8"/>
    </row>
    <row r="107" spans="1:38" x14ac:dyDescent="0.25">
      <c r="A107" t="s">
        <v>135</v>
      </c>
      <c r="B107" t="s">
        <v>57</v>
      </c>
      <c r="C107" t="s">
        <v>58</v>
      </c>
      <c r="D107">
        <v>0</v>
      </c>
      <c r="E107">
        <v>0</v>
      </c>
      <c r="F107">
        <v>429</v>
      </c>
      <c r="G107">
        <v>20</v>
      </c>
      <c r="I107" t="s">
        <v>135</v>
      </c>
      <c r="J107" t="s">
        <v>133</v>
      </c>
      <c r="K107" t="s">
        <v>134</v>
      </c>
      <c r="L107" t="s">
        <v>126</v>
      </c>
      <c r="M107" t="s">
        <v>127</v>
      </c>
      <c r="AL107" s="8"/>
    </row>
    <row r="108" spans="1:38" x14ac:dyDescent="0.25">
      <c r="A108" t="s">
        <v>136</v>
      </c>
      <c r="B108" t="s">
        <v>57</v>
      </c>
      <c r="C108" t="s">
        <v>58</v>
      </c>
      <c r="D108">
        <v>0</v>
      </c>
      <c r="E108">
        <v>0</v>
      </c>
      <c r="F108">
        <v>458</v>
      </c>
      <c r="G108">
        <v>24</v>
      </c>
      <c r="I108" t="s">
        <v>136</v>
      </c>
      <c r="J108" t="s">
        <v>137</v>
      </c>
      <c r="K108" t="s">
        <v>134</v>
      </c>
      <c r="L108" t="s">
        <v>126</v>
      </c>
      <c r="M108" t="s">
        <v>127</v>
      </c>
      <c r="AL108" s="8"/>
    </row>
    <row r="109" spans="1:38" x14ac:dyDescent="0.25">
      <c r="A109" t="s">
        <v>138</v>
      </c>
      <c r="B109" t="s">
        <v>57</v>
      </c>
      <c r="C109" t="s">
        <v>58</v>
      </c>
      <c r="D109">
        <v>0</v>
      </c>
      <c r="E109">
        <v>0</v>
      </c>
      <c r="F109">
        <v>512</v>
      </c>
      <c r="G109">
        <v>27</v>
      </c>
      <c r="I109" t="s">
        <v>138</v>
      </c>
      <c r="J109" t="s">
        <v>137</v>
      </c>
      <c r="K109" t="s">
        <v>134</v>
      </c>
      <c r="L109" t="s">
        <v>126</v>
      </c>
      <c r="M109" t="s">
        <v>127</v>
      </c>
      <c r="AL109" s="8"/>
    </row>
    <row r="110" spans="1:38" x14ac:dyDescent="0.25">
      <c r="A110" t="s">
        <v>139</v>
      </c>
      <c r="B110" t="s">
        <v>57</v>
      </c>
      <c r="C110" t="s">
        <v>58</v>
      </c>
      <c r="D110">
        <v>0</v>
      </c>
      <c r="E110">
        <v>0</v>
      </c>
      <c r="F110">
        <v>567</v>
      </c>
      <c r="G110">
        <v>31</v>
      </c>
      <c r="I110" t="s">
        <v>139</v>
      </c>
      <c r="J110" t="s">
        <v>140</v>
      </c>
      <c r="K110" t="s">
        <v>141</v>
      </c>
      <c r="L110" t="s">
        <v>126</v>
      </c>
      <c r="M110" t="s">
        <v>127</v>
      </c>
      <c r="AL110" s="8"/>
    </row>
    <row r="111" spans="1:38" x14ac:dyDescent="0.25">
      <c r="A111" t="s">
        <v>142</v>
      </c>
      <c r="B111" t="s">
        <v>57</v>
      </c>
      <c r="C111" t="s">
        <v>58</v>
      </c>
      <c r="D111">
        <v>0</v>
      </c>
      <c r="E111">
        <v>0</v>
      </c>
      <c r="F111">
        <v>599</v>
      </c>
      <c r="G111">
        <v>35</v>
      </c>
      <c r="I111" t="s">
        <v>142</v>
      </c>
      <c r="J111" t="s">
        <v>140</v>
      </c>
      <c r="K111" t="s">
        <v>141</v>
      </c>
      <c r="L111" t="s">
        <v>126</v>
      </c>
      <c r="M111" t="s">
        <v>127</v>
      </c>
      <c r="AL111" s="8"/>
    </row>
    <row r="112" spans="1:38" x14ac:dyDescent="0.25">
      <c r="A112" t="s">
        <v>143</v>
      </c>
      <c r="B112" t="s">
        <v>57</v>
      </c>
      <c r="C112" t="s">
        <v>58</v>
      </c>
      <c r="D112">
        <v>0</v>
      </c>
      <c r="E112">
        <v>0</v>
      </c>
      <c r="F112">
        <v>323</v>
      </c>
      <c r="G112">
        <v>38</v>
      </c>
      <c r="I112" t="s">
        <v>143</v>
      </c>
      <c r="J112" t="s">
        <v>144</v>
      </c>
      <c r="K112" t="s">
        <v>141</v>
      </c>
      <c r="L112" t="s">
        <v>126</v>
      </c>
      <c r="M112" t="s">
        <v>127</v>
      </c>
      <c r="AL112" s="8"/>
    </row>
    <row r="113" spans="1:38" x14ac:dyDescent="0.25">
      <c r="A113" t="s">
        <v>145</v>
      </c>
      <c r="B113" t="s">
        <v>57</v>
      </c>
      <c r="C113" t="s">
        <v>58</v>
      </c>
      <c r="D113">
        <v>0</v>
      </c>
      <c r="E113">
        <v>0</v>
      </c>
      <c r="F113">
        <v>491</v>
      </c>
      <c r="G113">
        <v>41</v>
      </c>
      <c r="I113" t="s">
        <v>145</v>
      </c>
      <c r="J113" t="s">
        <v>144</v>
      </c>
      <c r="K113" t="s">
        <v>141</v>
      </c>
      <c r="L113" t="s">
        <v>126</v>
      </c>
      <c r="M113" t="s">
        <v>127</v>
      </c>
      <c r="AL113" s="8"/>
    </row>
    <row r="114" spans="1:38" x14ac:dyDescent="0.25">
      <c r="A114" t="s">
        <v>124</v>
      </c>
      <c r="B114" t="s">
        <v>57</v>
      </c>
      <c r="C114" t="s">
        <v>58</v>
      </c>
      <c r="D114">
        <v>0</v>
      </c>
      <c r="E114">
        <v>0</v>
      </c>
      <c r="F114">
        <v>1362</v>
      </c>
      <c r="G114">
        <v>-1</v>
      </c>
      <c r="AL114" s="8"/>
    </row>
    <row r="115" spans="1:38" x14ac:dyDescent="0.25">
      <c r="A115" t="s">
        <v>130</v>
      </c>
      <c r="B115" t="s">
        <v>57</v>
      </c>
      <c r="C115" t="s">
        <v>58</v>
      </c>
      <c r="D115">
        <v>0</v>
      </c>
      <c r="E115">
        <v>0</v>
      </c>
      <c r="F115">
        <v>914</v>
      </c>
      <c r="G115">
        <v>-1</v>
      </c>
      <c r="AL115" s="8"/>
    </row>
    <row r="116" spans="1:38" x14ac:dyDescent="0.25">
      <c r="A116" t="s">
        <v>133</v>
      </c>
      <c r="B116" t="s">
        <v>57</v>
      </c>
      <c r="C116" t="s">
        <v>58</v>
      </c>
      <c r="D116">
        <v>0</v>
      </c>
      <c r="E116">
        <v>0</v>
      </c>
      <c r="F116">
        <v>1131</v>
      </c>
      <c r="G116">
        <v>-1</v>
      </c>
    </row>
    <row r="117" spans="1:38" x14ac:dyDescent="0.25">
      <c r="A117" t="s">
        <v>137</v>
      </c>
      <c r="B117" t="s">
        <v>57</v>
      </c>
      <c r="C117" t="s">
        <v>58</v>
      </c>
      <c r="D117">
        <v>0</v>
      </c>
      <c r="E117">
        <v>0</v>
      </c>
      <c r="F117">
        <v>952</v>
      </c>
      <c r="G117">
        <v>-1</v>
      </c>
    </row>
    <row r="118" spans="1:38" x14ac:dyDescent="0.25">
      <c r="A118" t="s">
        <v>140</v>
      </c>
      <c r="B118" t="s">
        <v>57</v>
      </c>
      <c r="C118" t="s">
        <v>58</v>
      </c>
      <c r="D118">
        <v>0</v>
      </c>
      <c r="E118">
        <v>0</v>
      </c>
      <c r="F118">
        <v>713</v>
      </c>
      <c r="G118">
        <v>-1</v>
      </c>
    </row>
    <row r="119" spans="1:38" x14ac:dyDescent="0.25">
      <c r="A119" t="s">
        <v>144</v>
      </c>
      <c r="B119" t="s">
        <v>57</v>
      </c>
      <c r="C119" t="s">
        <v>58</v>
      </c>
      <c r="D119">
        <v>0</v>
      </c>
      <c r="E119">
        <v>0</v>
      </c>
      <c r="F119">
        <v>998</v>
      </c>
      <c r="G119">
        <v>-1</v>
      </c>
    </row>
    <row r="120" spans="1:38" x14ac:dyDescent="0.25">
      <c r="A120" t="s">
        <v>125</v>
      </c>
      <c r="B120" t="s">
        <v>37</v>
      </c>
      <c r="C120" t="s">
        <v>16</v>
      </c>
      <c r="D120">
        <v>0</v>
      </c>
      <c r="E120">
        <v>0</v>
      </c>
      <c r="F120">
        <v>3217</v>
      </c>
      <c r="G120">
        <v>-1</v>
      </c>
    </row>
    <row r="121" spans="1:38" x14ac:dyDescent="0.25">
      <c r="A121" t="s">
        <v>134</v>
      </c>
      <c r="B121" t="s">
        <v>37</v>
      </c>
      <c r="C121" t="s">
        <v>16</v>
      </c>
      <c r="D121">
        <v>0</v>
      </c>
      <c r="E121">
        <v>0</v>
      </c>
      <c r="F121">
        <v>2663</v>
      </c>
      <c r="G121">
        <v>-1</v>
      </c>
    </row>
    <row r="122" spans="1:38" x14ac:dyDescent="0.25">
      <c r="A122" t="s">
        <v>141</v>
      </c>
      <c r="B122" t="s">
        <v>37</v>
      </c>
      <c r="C122" t="s">
        <v>16</v>
      </c>
      <c r="D122">
        <v>0</v>
      </c>
      <c r="E122">
        <v>0</v>
      </c>
      <c r="F122">
        <v>2691</v>
      </c>
      <c r="G122">
        <v>-1</v>
      </c>
    </row>
    <row r="123" spans="1:38" x14ac:dyDescent="0.25">
      <c r="A123" t="s">
        <v>126</v>
      </c>
      <c r="B123" t="s">
        <v>64</v>
      </c>
      <c r="C123" t="s">
        <v>16</v>
      </c>
      <c r="D123">
        <v>0</v>
      </c>
      <c r="E123">
        <v>0</v>
      </c>
      <c r="F123">
        <v>1957</v>
      </c>
      <c r="G123">
        <v>-1</v>
      </c>
    </row>
    <row r="124" spans="1:38" x14ac:dyDescent="0.25">
      <c r="A124" t="s">
        <v>127</v>
      </c>
      <c r="B124" t="s">
        <v>146</v>
      </c>
      <c r="C124" t="s">
        <v>147</v>
      </c>
      <c r="D124">
        <v>0</v>
      </c>
      <c r="E124">
        <v>0</v>
      </c>
      <c r="F124">
        <v>1109</v>
      </c>
      <c r="G124">
        <v>-1</v>
      </c>
    </row>
    <row r="136" spans="17:17" x14ac:dyDescent="0.25">
      <c r="Q136" s="4"/>
    </row>
    <row r="137" spans="17:17" x14ac:dyDescent="0.25">
      <c r="Q137" s="4"/>
    </row>
    <row r="138" spans="17:17" x14ac:dyDescent="0.25">
      <c r="Q138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52E61-81EB-4CBE-9077-11FBC7A60E70}">
  <dimension ref="A1:C23"/>
  <sheetViews>
    <sheetView workbookViewId="0">
      <selection activeCell="A16" sqref="A16:A23"/>
    </sheetView>
  </sheetViews>
  <sheetFormatPr defaultRowHeight="15" x14ac:dyDescent="0.25"/>
  <cols>
    <col min="1" max="1" width="13.7109375" customWidth="1"/>
  </cols>
  <sheetData>
    <row r="1" spans="1:3" x14ac:dyDescent="0.25">
      <c r="A1" s="1">
        <v>45357</v>
      </c>
    </row>
    <row r="3" spans="1:3" ht="15.75" thickBot="1" x14ac:dyDescent="0.3">
      <c r="A3" t="s">
        <v>148</v>
      </c>
    </row>
    <row r="4" spans="1:3" ht="15.75" thickBot="1" x14ac:dyDescent="0.3">
      <c r="A4" s="2" t="s">
        <v>149</v>
      </c>
    </row>
    <row r="5" spans="1:3" ht="15.75" thickBot="1" x14ac:dyDescent="0.3">
      <c r="A5" s="2" t="s">
        <v>150</v>
      </c>
    </row>
    <row r="6" spans="1:3" ht="15.75" thickBot="1" x14ac:dyDescent="0.3">
      <c r="A6" s="2" t="s">
        <v>151</v>
      </c>
    </row>
    <row r="7" spans="1:3" x14ac:dyDescent="0.25">
      <c r="A7" s="3" t="s">
        <v>152</v>
      </c>
    </row>
    <row r="9" spans="1:3" x14ac:dyDescent="0.25">
      <c r="A9" s="3" t="s">
        <v>154</v>
      </c>
      <c r="B9" t="s">
        <v>155</v>
      </c>
    </row>
    <row r="11" spans="1:3" x14ac:dyDescent="0.25">
      <c r="A11" s="3" t="s">
        <v>156</v>
      </c>
    </row>
    <row r="13" spans="1:3" x14ac:dyDescent="0.25">
      <c r="A13" t="s">
        <v>171</v>
      </c>
      <c r="B13" t="s">
        <v>159</v>
      </c>
      <c r="C13" t="s">
        <v>160</v>
      </c>
    </row>
    <row r="14" spans="1:3" x14ac:dyDescent="0.25">
      <c r="A14" t="s">
        <v>161</v>
      </c>
    </row>
    <row r="15" spans="1:3" x14ac:dyDescent="0.25">
      <c r="A15" t="s">
        <v>162</v>
      </c>
    </row>
    <row r="16" spans="1:3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2024-06-03T10:00:40Z</dcterms:created>
  <dcterms:modified xsi:type="dcterms:W3CDTF">2024-10-23T20:30:38Z</dcterms:modified>
</cp:coreProperties>
</file>